
<file path=[Content_Types].xml><?xml version="1.0" encoding="utf-8"?>
<Types xmlns="http://schemas.openxmlformats.org/package/2006/content-types">
  <Default Extension="tmp" ContentType="image/png"/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phall\Desktop\220613\plannings Alexandra\"/>
    </mc:Choice>
  </mc:AlternateContent>
  <bookViews>
    <workbookView xWindow="0" yWindow="0" windowWidth="23040" windowHeight="9192"/>
  </bookViews>
  <sheets>
    <sheet name="Cycles" sheetId="1" r:id="rId1"/>
    <sheet name="Planning" sheetId="2" r:id="rId2"/>
    <sheet name="Mois" sheetId="3" r:id="rId3"/>
    <sheet name="Mai" sheetId="5" r:id="rId4"/>
    <sheet name="Juin" sheetId="6" r:id="rId5"/>
    <sheet name="Juillet" sheetId="7" r:id="rId6"/>
    <sheet name="Août" sheetId="8" r:id="rId7"/>
    <sheet name="Modulation" sheetId="4" r:id="rId8"/>
  </sheets>
  <definedNames>
    <definedName name="CellulesMois">Modulation!$I$2</definedName>
    <definedName name="Cycles">Cycles!$A$3:$F$45</definedName>
  </definedNames>
  <calcPr calcId="162913" concurrentCalc="0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A7" i="4" l="1"/>
  <c r="A8" i="4"/>
  <c r="A9" i="4"/>
  <c r="A10" i="4"/>
  <c r="A11" i="4"/>
  <c r="A12" i="4"/>
  <c r="A13" i="4"/>
  <c r="A14" i="4"/>
  <c r="A15" i="4"/>
  <c r="A16" i="4"/>
  <c r="A17" i="4"/>
  <c r="A18" i="4"/>
  <c r="A19" i="4"/>
  <c r="A20" i="4"/>
  <c r="A21" i="4"/>
  <c r="A22" i="4"/>
  <c r="A23" i="4"/>
  <c r="A24" i="4"/>
  <c r="A25" i="4"/>
  <c r="A26" i="4"/>
  <c r="A27" i="4"/>
  <c r="A28" i="4"/>
  <c r="A29" i="4"/>
  <c r="A30" i="4"/>
  <c r="A31" i="4"/>
  <c r="A32" i="4"/>
  <c r="A33" i="4"/>
  <c r="A34" i="4"/>
  <c r="A35" i="4"/>
  <c r="A36" i="4"/>
  <c r="A37" i="4"/>
  <c r="A38" i="4"/>
  <c r="A39" i="4"/>
  <c r="A40" i="4"/>
  <c r="A41" i="4"/>
  <c r="A42" i="4"/>
  <c r="A43" i="4"/>
  <c r="A44" i="4"/>
  <c r="A45" i="4"/>
  <c r="A46" i="4"/>
  <c r="A47" i="4"/>
  <c r="A48" i="4"/>
  <c r="A49" i="4"/>
  <c r="A50" i="4"/>
  <c r="A51" i="4"/>
  <c r="A52" i="4"/>
  <c r="A53" i="4"/>
  <c r="A54" i="4"/>
  <c r="A55" i="4"/>
  <c r="A56" i="4"/>
  <c r="A57" i="4"/>
  <c r="A6" i="4"/>
  <c r="C9" i="4"/>
  <c r="C10" i="4"/>
  <c r="C11" i="4"/>
  <c r="C12" i="4"/>
  <c r="C13" i="4"/>
  <c r="C14" i="4"/>
  <c r="C15" i="4"/>
  <c r="C16" i="4"/>
  <c r="C17" i="4"/>
  <c r="C18" i="4"/>
  <c r="C19" i="4"/>
  <c r="C20" i="4"/>
  <c r="C21" i="4"/>
  <c r="C22" i="4"/>
  <c r="C23" i="4"/>
  <c r="C24" i="4"/>
  <c r="C25" i="4"/>
  <c r="C26" i="4"/>
  <c r="C27" i="4"/>
  <c r="C28" i="4"/>
  <c r="C29" i="4"/>
  <c r="C30" i="4"/>
  <c r="C31" i="4"/>
  <c r="C32" i="4"/>
  <c r="C33" i="4"/>
  <c r="C34" i="4"/>
  <c r="C35" i="4"/>
  <c r="C36" i="4"/>
  <c r="C37" i="4"/>
  <c r="C38" i="4"/>
  <c r="C39" i="4"/>
  <c r="C40" i="4"/>
  <c r="C41" i="4"/>
  <c r="C42" i="4"/>
  <c r="C43" i="4"/>
  <c r="C44" i="4"/>
  <c r="C45" i="4"/>
  <c r="C46" i="4"/>
  <c r="C47" i="4"/>
  <c r="C48" i="4"/>
  <c r="C49" i="4"/>
  <c r="C50" i="4"/>
  <c r="C51" i="4"/>
  <c r="C52" i="4"/>
  <c r="C53" i="4"/>
  <c r="C54" i="4"/>
  <c r="C55" i="4"/>
  <c r="C56" i="4"/>
  <c r="C57" i="4"/>
  <c r="C8" i="4"/>
  <c r="B7" i="4"/>
  <c r="B6" i="4"/>
  <c r="D7" i="4"/>
  <c r="B8" i="3"/>
  <c r="B9" i="3"/>
  <c r="B10" i="3"/>
  <c r="B11" i="3"/>
  <c r="B12" i="3"/>
  <c r="B13" i="3"/>
  <c r="B14" i="3"/>
  <c r="B15" i="3"/>
  <c r="B16" i="3"/>
  <c r="B17" i="3"/>
  <c r="B18" i="3"/>
  <c r="B19" i="3"/>
  <c r="B20" i="3"/>
  <c r="B21" i="3"/>
  <c r="B22" i="3"/>
  <c r="B23" i="3"/>
  <c r="B24" i="3"/>
  <c r="B25" i="3"/>
  <c r="B26" i="3"/>
  <c r="B27" i="3"/>
  <c r="B28" i="3"/>
  <c r="B29" i="3"/>
  <c r="B30" i="3"/>
  <c r="B31" i="3"/>
  <c r="B32" i="3"/>
  <c r="B33" i="3"/>
  <c r="B34" i="3"/>
  <c r="B35" i="3"/>
  <c r="B36" i="3"/>
  <c r="B37" i="3"/>
  <c r="B7" i="3"/>
  <c r="E7" i="8"/>
  <c r="E8" i="8"/>
  <c r="E9" i="8"/>
  <c r="E10" i="8"/>
  <c r="E11" i="8"/>
  <c r="E12" i="8"/>
  <c r="E13" i="8"/>
  <c r="E14" i="8"/>
  <c r="E15" i="8"/>
  <c r="E16" i="8"/>
  <c r="E17" i="8"/>
  <c r="E18" i="8"/>
  <c r="E19" i="8"/>
  <c r="E20" i="8"/>
  <c r="E21" i="8"/>
  <c r="E22" i="8"/>
  <c r="E23" i="8"/>
  <c r="E24" i="8"/>
  <c r="E25" i="8"/>
  <c r="E26" i="8"/>
  <c r="E27" i="8"/>
  <c r="E28" i="8"/>
  <c r="E29" i="8"/>
  <c r="E30" i="8"/>
  <c r="E31" i="8"/>
  <c r="E32" i="8"/>
  <c r="E33" i="8"/>
  <c r="E34" i="8"/>
  <c r="E35" i="8"/>
  <c r="E36" i="8"/>
  <c r="E37" i="8"/>
  <c r="F37" i="8"/>
  <c r="A8" i="8"/>
  <c r="A9" i="8"/>
  <c r="A10" i="8"/>
  <c r="A11" i="8"/>
  <c r="A12" i="8"/>
  <c r="A13" i="8"/>
  <c r="A14" i="8"/>
  <c r="A15" i="8"/>
  <c r="A16" i="8"/>
  <c r="A17" i="8"/>
  <c r="A18" i="8"/>
  <c r="A19" i="8"/>
  <c r="A20" i="8"/>
  <c r="A21" i="8"/>
  <c r="A22" i="8"/>
  <c r="A23" i="8"/>
  <c r="A24" i="8"/>
  <c r="A25" i="8"/>
  <c r="A26" i="8"/>
  <c r="A27" i="8"/>
  <c r="A28" i="8"/>
  <c r="A29" i="8"/>
  <c r="A30" i="8"/>
  <c r="A31" i="8"/>
  <c r="F31" i="8"/>
  <c r="O31" i="8"/>
  <c r="A32" i="8"/>
  <c r="F32" i="8"/>
  <c r="O32" i="8"/>
  <c r="A33" i="8"/>
  <c r="F33" i="8"/>
  <c r="O33" i="8"/>
  <c r="A34" i="8"/>
  <c r="F34" i="8"/>
  <c r="O34" i="8"/>
  <c r="A35" i="8"/>
  <c r="F35" i="8"/>
  <c r="O35" i="8"/>
  <c r="A36" i="8"/>
  <c r="F36" i="8"/>
  <c r="O36" i="8"/>
  <c r="A37" i="8"/>
  <c r="O37" i="8"/>
  <c r="P37" i="8"/>
  <c r="N37" i="8"/>
  <c r="L31" i="8"/>
  <c r="L32" i="8"/>
  <c r="L33" i="8"/>
  <c r="L34" i="8"/>
  <c r="L35" i="8"/>
  <c r="L36" i="8"/>
  <c r="L37" i="8"/>
  <c r="M37" i="8"/>
  <c r="K37" i="8"/>
  <c r="I31" i="8"/>
  <c r="I32" i="8"/>
  <c r="I33" i="8"/>
  <c r="I34" i="8"/>
  <c r="I35" i="8"/>
  <c r="I36" i="8"/>
  <c r="I37" i="8"/>
  <c r="J37" i="8"/>
  <c r="H37" i="8"/>
  <c r="D37" i="8"/>
  <c r="C37" i="8"/>
  <c r="B37" i="8"/>
  <c r="P36" i="8"/>
  <c r="N36" i="8"/>
  <c r="M36" i="8"/>
  <c r="K36" i="8"/>
  <c r="J36" i="8"/>
  <c r="H36" i="8"/>
  <c r="D36" i="8"/>
  <c r="C36" i="8"/>
  <c r="B36" i="8"/>
  <c r="P35" i="8"/>
  <c r="N35" i="8"/>
  <c r="M35" i="8"/>
  <c r="K35" i="8"/>
  <c r="J35" i="8"/>
  <c r="H35" i="8"/>
  <c r="D35" i="8"/>
  <c r="C35" i="8"/>
  <c r="B35" i="8"/>
  <c r="F28" i="8"/>
  <c r="O28" i="8"/>
  <c r="F29" i="8"/>
  <c r="O29" i="8"/>
  <c r="F30" i="8"/>
  <c r="O30" i="8"/>
  <c r="P34" i="8"/>
  <c r="N34" i="8"/>
  <c r="L28" i="8"/>
  <c r="L29" i="8"/>
  <c r="L30" i="8"/>
  <c r="M34" i="8"/>
  <c r="K34" i="8"/>
  <c r="I28" i="8"/>
  <c r="I29" i="8"/>
  <c r="I30" i="8"/>
  <c r="J34" i="8"/>
  <c r="H34" i="8"/>
  <c r="D34" i="8"/>
  <c r="C34" i="8"/>
  <c r="B34" i="8"/>
  <c r="P33" i="8"/>
  <c r="N33" i="8"/>
  <c r="M33" i="8"/>
  <c r="K33" i="8"/>
  <c r="J33" i="8"/>
  <c r="H33" i="8"/>
  <c r="D33" i="8"/>
  <c r="C33" i="8"/>
  <c r="B33" i="8"/>
  <c r="P32" i="8"/>
  <c r="N32" i="8"/>
  <c r="M32" i="8"/>
  <c r="K32" i="8"/>
  <c r="J32" i="8"/>
  <c r="H32" i="8"/>
  <c r="D32" i="8"/>
  <c r="C32" i="8"/>
  <c r="B32" i="8"/>
  <c r="P31" i="8"/>
  <c r="N31" i="8"/>
  <c r="M31" i="8"/>
  <c r="K31" i="8"/>
  <c r="J31" i="8"/>
  <c r="H31" i="8"/>
  <c r="D31" i="8"/>
  <c r="C31" i="8"/>
  <c r="B31" i="8"/>
  <c r="F24" i="8"/>
  <c r="O24" i="8"/>
  <c r="F25" i="8"/>
  <c r="O25" i="8"/>
  <c r="F26" i="8"/>
  <c r="O26" i="8"/>
  <c r="F27" i="8"/>
  <c r="O27" i="8"/>
  <c r="P30" i="8"/>
  <c r="N30" i="8"/>
  <c r="L24" i="8"/>
  <c r="L25" i="8"/>
  <c r="L26" i="8"/>
  <c r="L27" i="8"/>
  <c r="M30" i="8"/>
  <c r="K30" i="8"/>
  <c r="I24" i="8"/>
  <c r="I25" i="8"/>
  <c r="I26" i="8"/>
  <c r="I27" i="8"/>
  <c r="J30" i="8"/>
  <c r="H30" i="8"/>
  <c r="D30" i="8"/>
  <c r="C30" i="8"/>
  <c r="B30" i="8"/>
  <c r="P29" i="8"/>
  <c r="N29" i="8"/>
  <c r="M29" i="8"/>
  <c r="K29" i="8"/>
  <c r="J29" i="8"/>
  <c r="H29" i="8"/>
  <c r="D29" i="8"/>
  <c r="C29" i="8"/>
  <c r="B29" i="8"/>
  <c r="P28" i="8"/>
  <c r="N28" i="8"/>
  <c r="M28" i="8"/>
  <c r="K28" i="8"/>
  <c r="J28" i="8"/>
  <c r="H28" i="8"/>
  <c r="D28" i="8"/>
  <c r="C28" i="8"/>
  <c r="B28" i="8"/>
  <c r="F21" i="8"/>
  <c r="O21" i="8"/>
  <c r="F22" i="8"/>
  <c r="O22" i="8"/>
  <c r="F23" i="8"/>
  <c r="O23" i="8"/>
  <c r="P27" i="8"/>
  <c r="N27" i="8"/>
  <c r="L21" i="8"/>
  <c r="L22" i="8"/>
  <c r="L23" i="8"/>
  <c r="M27" i="8"/>
  <c r="K27" i="8"/>
  <c r="I21" i="8"/>
  <c r="I22" i="8"/>
  <c r="I23" i="8"/>
  <c r="J27" i="8"/>
  <c r="H27" i="8"/>
  <c r="D27" i="8"/>
  <c r="C27" i="8"/>
  <c r="B27" i="8"/>
  <c r="P26" i="8"/>
  <c r="N26" i="8"/>
  <c r="M26" i="8"/>
  <c r="K26" i="8"/>
  <c r="J26" i="8"/>
  <c r="H26" i="8"/>
  <c r="D26" i="8"/>
  <c r="C26" i="8"/>
  <c r="B26" i="8"/>
  <c r="P25" i="8"/>
  <c r="N25" i="8"/>
  <c r="M25" i="8"/>
  <c r="K25" i="8"/>
  <c r="J25" i="8"/>
  <c r="H25" i="8"/>
  <c r="D25" i="8"/>
  <c r="C25" i="8"/>
  <c r="B25" i="8"/>
  <c r="P24" i="8"/>
  <c r="N24" i="8"/>
  <c r="M24" i="8"/>
  <c r="K24" i="8"/>
  <c r="J24" i="8"/>
  <c r="H24" i="8"/>
  <c r="D24" i="8"/>
  <c r="C24" i="8"/>
  <c r="B24" i="8"/>
  <c r="F17" i="8"/>
  <c r="O17" i="8"/>
  <c r="F18" i="8"/>
  <c r="O18" i="8"/>
  <c r="F19" i="8"/>
  <c r="O19" i="8"/>
  <c r="F20" i="8"/>
  <c r="O20" i="8"/>
  <c r="P23" i="8"/>
  <c r="N23" i="8"/>
  <c r="L17" i="8"/>
  <c r="L18" i="8"/>
  <c r="L19" i="8"/>
  <c r="L20" i="8"/>
  <c r="M23" i="8"/>
  <c r="K23" i="8"/>
  <c r="I17" i="8"/>
  <c r="I18" i="8"/>
  <c r="I19" i="8"/>
  <c r="I20" i="8"/>
  <c r="J23" i="8"/>
  <c r="H23" i="8"/>
  <c r="D23" i="8"/>
  <c r="C23" i="8"/>
  <c r="B23" i="8"/>
  <c r="P22" i="8"/>
  <c r="N22" i="8"/>
  <c r="M22" i="8"/>
  <c r="K22" i="8"/>
  <c r="J22" i="8"/>
  <c r="H22" i="8"/>
  <c r="D22" i="8"/>
  <c r="C22" i="8"/>
  <c r="B22" i="8"/>
  <c r="P21" i="8"/>
  <c r="N21" i="8"/>
  <c r="M21" i="8"/>
  <c r="K21" i="8"/>
  <c r="J21" i="8"/>
  <c r="H21" i="8"/>
  <c r="D21" i="8"/>
  <c r="C21" i="8"/>
  <c r="B21" i="8"/>
  <c r="F14" i="8"/>
  <c r="O14" i="8"/>
  <c r="F15" i="8"/>
  <c r="O15" i="8"/>
  <c r="F16" i="8"/>
  <c r="O16" i="8"/>
  <c r="P20" i="8"/>
  <c r="N20" i="8"/>
  <c r="L14" i="8"/>
  <c r="L15" i="8"/>
  <c r="L16" i="8"/>
  <c r="M20" i="8"/>
  <c r="K20" i="8"/>
  <c r="I14" i="8"/>
  <c r="I15" i="8"/>
  <c r="I16" i="8"/>
  <c r="J20" i="8"/>
  <c r="H20" i="8"/>
  <c r="D20" i="8"/>
  <c r="C20" i="8"/>
  <c r="B20" i="8"/>
  <c r="P19" i="8"/>
  <c r="N19" i="8"/>
  <c r="M19" i="8"/>
  <c r="K19" i="8"/>
  <c r="J19" i="8"/>
  <c r="H19" i="8"/>
  <c r="D19" i="8"/>
  <c r="C19" i="8"/>
  <c r="B19" i="8"/>
  <c r="P18" i="8"/>
  <c r="N18" i="8"/>
  <c r="M18" i="8"/>
  <c r="K18" i="8"/>
  <c r="J18" i="8"/>
  <c r="H18" i="8"/>
  <c r="D18" i="8"/>
  <c r="C18" i="8"/>
  <c r="B18" i="8"/>
  <c r="P17" i="8"/>
  <c r="N17" i="8"/>
  <c r="M17" i="8"/>
  <c r="K17" i="8"/>
  <c r="J17" i="8"/>
  <c r="H17" i="8"/>
  <c r="D17" i="8"/>
  <c r="C17" i="8"/>
  <c r="B17" i="8"/>
  <c r="F10" i="8"/>
  <c r="O10" i="8"/>
  <c r="F11" i="8"/>
  <c r="O11" i="8"/>
  <c r="F12" i="8"/>
  <c r="O12" i="8"/>
  <c r="F13" i="8"/>
  <c r="O13" i="8"/>
  <c r="P16" i="8"/>
  <c r="N16" i="8"/>
  <c r="L10" i="8"/>
  <c r="L11" i="8"/>
  <c r="L12" i="8"/>
  <c r="L13" i="8"/>
  <c r="M16" i="8"/>
  <c r="K16" i="8"/>
  <c r="I10" i="8"/>
  <c r="I11" i="8"/>
  <c r="I12" i="8"/>
  <c r="I13" i="8"/>
  <c r="J16" i="8"/>
  <c r="H16" i="8"/>
  <c r="D16" i="8"/>
  <c r="C16" i="8"/>
  <c r="B16" i="8"/>
  <c r="P15" i="8"/>
  <c r="N15" i="8"/>
  <c r="M15" i="8"/>
  <c r="K15" i="8"/>
  <c r="J15" i="8"/>
  <c r="H15" i="8"/>
  <c r="D15" i="8"/>
  <c r="C15" i="8"/>
  <c r="B15" i="8"/>
  <c r="P14" i="8"/>
  <c r="N14" i="8"/>
  <c r="M14" i="8"/>
  <c r="K14" i="8"/>
  <c r="J14" i="8"/>
  <c r="H14" i="8"/>
  <c r="D14" i="8"/>
  <c r="C14" i="8"/>
  <c r="B14" i="8"/>
  <c r="F7" i="8"/>
  <c r="O7" i="8"/>
  <c r="F8" i="8"/>
  <c r="O8" i="8"/>
  <c r="F9" i="8"/>
  <c r="O9" i="8"/>
  <c r="P13" i="8"/>
  <c r="N13" i="8"/>
  <c r="L7" i="8"/>
  <c r="L8" i="8"/>
  <c r="L9" i="8"/>
  <c r="M13" i="8"/>
  <c r="K13" i="8"/>
  <c r="I7" i="8"/>
  <c r="I8" i="8"/>
  <c r="I9" i="8"/>
  <c r="J13" i="8"/>
  <c r="H13" i="8"/>
  <c r="D13" i="8"/>
  <c r="C13" i="8"/>
  <c r="B13" i="8"/>
  <c r="P12" i="8"/>
  <c r="N12" i="8"/>
  <c r="M12" i="8"/>
  <c r="K12" i="8"/>
  <c r="J12" i="8"/>
  <c r="H12" i="8"/>
  <c r="D12" i="8"/>
  <c r="C12" i="8"/>
  <c r="B12" i="8"/>
  <c r="P11" i="8"/>
  <c r="N11" i="8"/>
  <c r="M11" i="8"/>
  <c r="K11" i="8"/>
  <c r="J11" i="8"/>
  <c r="H11" i="8"/>
  <c r="D11" i="8"/>
  <c r="C11" i="8"/>
  <c r="B11" i="8"/>
  <c r="P10" i="8"/>
  <c r="N10" i="8"/>
  <c r="M10" i="8"/>
  <c r="K10" i="8"/>
  <c r="J10" i="8"/>
  <c r="H10" i="8"/>
  <c r="D10" i="8"/>
  <c r="C10" i="8"/>
  <c r="B10" i="8"/>
  <c r="P9" i="8"/>
  <c r="N9" i="8"/>
  <c r="M9" i="8"/>
  <c r="K9" i="8"/>
  <c r="J9" i="8"/>
  <c r="H9" i="8"/>
  <c r="D9" i="8"/>
  <c r="C9" i="8"/>
  <c r="B9" i="8"/>
  <c r="P8" i="8"/>
  <c r="N8" i="8"/>
  <c r="M8" i="8"/>
  <c r="K8" i="8"/>
  <c r="J8" i="8"/>
  <c r="H8" i="8"/>
  <c r="D8" i="8"/>
  <c r="C8" i="8"/>
  <c r="B8" i="8"/>
  <c r="P7" i="8"/>
  <c r="N7" i="8"/>
  <c r="M7" i="8"/>
  <c r="K7" i="8"/>
  <c r="J7" i="8"/>
  <c r="H7" i="8"/>
  <c r="D7" i="8"/>
  <c r="C7" i="8"/>
  <c r="B7" i="8"/>
  <c r="E2" i="8"/>
  <c r="B8" i="6"/>
  <c r="B9" i="6"/>
  <c r="B10" i="6"/>
  <c r="B11" i="6"/>
  <c r="B12" i="6"/>
  <c r="B13" i="6"/>
  <c r="B14" i="6"/>
  <c r="B15" i="6"/>
  <c r="B16" i="6"/>
  <c r="B17" i="6"/>
  <c r="B18" i="6"/>
  <c r="B19" i="6"/>
  <c r="B20" i="6"/>
  <c r="B21" i="6"/>
  <c r="B22" i="6"/>
  <c r="B23" i="6"/>
  <c r="B24" i="6"/>
  <c r="B25" i="6"/>
  <c r="B26" i="6"/>
  <c r="B27" i="6"/>
  <c r="B28" i="6"/>
  <c r="B29" i="6"/>
  <c r="B30" i="6"/>
  <c r="B31" i="6"/>
  <c r="B32" i="6"/>
  <c r="B33" i="6"/>
  <c r="B34" i="6"/>
  <c r="B35" i="6"/>
  <c r="B36" i="6"/>
  <c r="B37" i="6"/>
  <c r="B7" i="6"/>
  <c r="E7" i="4"/>
  <c r="L8" i="5"/>
  <c r="L9" i="5"/>
  <c r="L10" i="5"/>
  <c r="L11" i="5"/>
  <c r="L12" i="5"/>
  <c r="L13" i="5"/>
  <c r="L14" i="5"/>
  <c r="M14" i="5"/>
  <c r="E3" i="4"/>
  <c r="I8" i="5"/>
  <c r="I9" i="5"/>
  <c r="I10" i="5"/>
  <c r="I11" i="5"/>
  <c r="I12" i="5"/>
  <c r="I13" i="5"/>
  <c r="I14" i="5"/>
  <c r="J14" i="5"/>
  <c r="F7" i="4"/>
  <c r="L15" i="5"/>
  <c r="L16" i="5"/>
  <c r="L17" i="5"/>
  <c r="L18" i="5"/>
  <c r="L19" i="5"/>
  <c r="L20" i="5"/>
  <c r="L21" i="5"/>
  <c r="M21" i="5"/>
  <c r="L22" i="5"/>
  <c r="L23" i="5"/>
  <c r="L24" i="5"/>
  <c r="L25" i="5"/>
  <c r="L26" i="5"/>
  <c r="L27" i="5"/>
  <c r="L28" i="5"/>
  <c r="M28" i="5"/>
  <c r="L29" i="5"/>
  <c r="L30" i="5"/>
  <c r="L31" i="5"/>
  <c r="L32" i="5"/>
  <c r="L33" i="5"/>
  <c r="L34" i="5"/>
  <c r="L35" i="5"/>
  <c r="M35" i="5"/>
  <c r="L7" i="6"/>
  <c r="L8" i="6"/>
  <c r="L9" i="6"/>
  <c r="L10" i="6"/>
  <c r="L11" i="6"/>
  <c r="M11" i="6"/>
  <c r="L12" i="6"/>
  <c r="L13" i="6"/>
  <c r="L14" i="6"/>
  <c r="L15" i="6"/>
  <c r="L16" i="6"/>
  <c r="L17" i="6"/>
  <c r="L18" i="6"/>
  <c r="M18" i="6"/>
  <c r="L19" i="6"/>
  <c r="L20" i="6"/>
  <c r="L21" i="6"/>
  <c r="L22" i="6"/>
  <c r="L23" i="6"/>
  <c r="L24" i="6"/>
  <c r="L25" i="6"/>
  <c r="M25" i="6"/>
  <c r="L26" i="6"/>
  <c r="L27" i="6"/>
  <c r="L28" i="6"/>
  <c r="L29" i="6"/>
  <c r="L30" i="6"/>
  <c r="L31" i="6"/>
  <c r="L32" i="6"/>
  <c r="M32" i="6"/>
  <c r="L7" i="7"/>
  <c r="L8" i="7"/>
  <c r="L9" i="7"/>
  <c r="M9" i="7"/>
  <c r="L10" i="7"/>
  <c r="L11" i="7"/>
  <c r="L12" i="7"/>
  <c r="L13" i="7"/>
  <c r="L14" i="7"/>
  <c r="L15" i="7"/>
  <c r="L16" i="7"/>
  <c r="M16" i="7"/>
  <c r="L17" i="7"/>
  <c r="L18" i="7"/>
  <c r="L19" i="7"/>
  <c r="L20" i="7"/>
  <c r="L21" i="7"/>
  <c r="L22" i="7"/>
  <c r="L23" i="7"/>
  <c r="M23" i="7"/>
  <c r="L24" i="7"/>
  <c r="L25" i="7"/>
  <c r="L26" i="7"/>
  <c r="L27" i="7"/>
  <c r="L28" i="7"/>
  <c r="L29" i="7"/>
  <c r="L30" i="7"/>
  <c r="M30" i="7"/>
  <c r="E19" i="4"/>
  <c r="L7" i="5"/>
  <c r="M7" i="5"/>
  <c r="B8" i="5"/>
  <c r="B9" i="5"/>
  <c r="B10" i="5"/>
  <c r="B11" i="5"/>
  <c r="B12" i="5"/>
  <c r="B13" i="5"/>
  <c r="B14" i="5"/>
  <c r="B15" i="5"/>
  <c r="B16" i="5"/>
  <c r="B17" i="5"/>
  <c r="B18" i="5"/>
  <c r="B19" i="5"/>
  <c r="B20" i="5"/>
  <c r="B21" i="5"/>
  <c r="B22" i="5"/>
  <c r="B23" i="5"/>
  <c r="B24" i="5"/>
  <c r="B25" i="5"/>
  <c r="B26" i="5"/>
  <c r="B27" i="5"/>
  <c r="B28" i="5"/>
  <c r="B29" i="5"/>
  <c r="B30" i="5"/>
  <c r="B31" i="5"/>
  <c r="B32" i="5"/>
  <c r="B33" i="5"/>
  <c r="B34" i="5"/>
  <c r="B35" i="5"/>
  <c r="B36" i="5"/>
  <c r="B37" i="5"/>
  <c r="B7" i="5"/>
  <c r="E6" i="4"/>
  <c r="I7" i="5"/>
  <c r="J7" i="5"/>
  <c r="F6" i="4"/>
  <c r="B8" i="7"/>
  <c r="B9" i="7"/>
  <c r="B10" i="7"/>
  <c r="B11" i="7"/>
  <c r="B12" i="7"/>
  <c r="B13" i="7"/>
  <c r="B14" i="7"/>
  <c r="B15" i="7"/>
  <c r="B16" i="7"/>
  <c r="B17" i="7"/>
  <c r="B18" i="7"/>
  <c r="B19" i="7"/>
  <c r="B20" i="7"/>
  <c r="B21" i="7"/>
  <c r="B22" i="7"/>
  <c r="B23" i="7"/>
  <c r="B24" i="7"/>
  <c r="B25" i="7"/>
  <c r="B26" i="7"/>
  <c r="B27" i="7"/>
  <c r="B28" i="7"/>
  <c r="B29" i="7"/>
  <c r="B30" i="7"/>
  <c r="B31" i="7"/>
  <c r="B32" i="7"/>
  <c r="B33" i="7"/>
  <c r="B34" i="7"/>
  <c r="B35" i="7"/>
  <c r="B36" i="7"/>
  <c r="B37" i="7"/>
  <c r="B7" i="7"/>
  <c r="E7" i="7"/>
  <c r="E8" i="7"/>
  <c r="E9" i="7"/>
  <c r="E10" i="7"/>
  <c r="E11" i="7"/>
  <c r="E12" i="7"/>
  <c r="E13" i="7"/>
  <c r="E14" i="7"/>
  <c r="E15" i="7"/>
  <c r="E16" i="7"/>
  <c r="E17" i="7"/>
  <c r="E18" i="7"/>
  <c r="E19" i="7"/>
  <c r="E20" i="7"/>
  <c r="E21" i="7"/>
  <c r="E22" i="7"/>
  <c r="E23" i="7"/>
  <c r="E24" i="7"/>
  <c r="E25" i="7"/>
  <c r="E26" i="7"/>
  <c r="E27" i="7"/>
  <c r="E28" i="7"/>
  <c r="E29" i="7"/>
  <c r="E30" i="7"/>
  <c r="E31" i="7"/>
  <c r="E32" i="7"/>
  <c r="E33" i="7"/>
  <c r="E34" i="7"/>
  <c r="E35" i="7"/>
  <c r="E36" i="7"/>
  <c r="E37" i="7"/>
  <c r="F37" i="7"/>
  <c r="F31" i="7"/>
  <c r="O31" i="7"/>
  <c r="F32" i="7"/>
  <c r="O32" i="7"/>
  <c r="F33" i="7"/>
  <c r="O33" i="7"/>
  <c r="F34" i="7"/>
  <c r="O34" i="7"/>
  <c r="F35" i="7"/>
  <c r="O35" i="7"/>
  <c r="F36" i="7"/>
  <c r="O36" i="7"/>
  <c r="O37" i="7"/>
  <c r="P37" i="7"/>
  <c r="A8" i="7"/>
  <c r="A9" i="7"/>
  <c r="A10" i="7"/>
  <c r="A11" i="7"/>
  <c r="A12" i="7"/>
  <c r="A13" i="7"/>
  <c r="A14" i="7"/>
  <c r="A15" i="7"/>
  <c r="A16" i="7"/>
  <c r="A17" i="7"/>
  <c r="A18" i="7"/>
  <c r="A19" i="7"/>
  <c r="A20" i="7"/>
  <c r="A21" i="7"/>
  <c r="A22" i="7"/>
  <c r="A23" i="7"/>
  <c r="A24" i="7"/>
  <c r="A25" i="7"/>
  <c r="A26" i="7"/>
  <c r="A27" i="7"/>
  <c r="A28" i="7"/>
  <c r="A29" i="7"/>
  <c r="A30" i="7"/>
  <c r="A31" i="7"/>
  <c r="A32" i="7"/>
  <c r="A33" i="7"/>
  <c r="A34" i="7"/>
  <c r="A35" i="7"/>
  <c r="A36" i="7"/>
  <c r="A37" i="7"/>
  <c r="N37" i="7"/>
  <c r="L31" i="7"/>
  <c r="L32" i="7"/>
  <c r="L33" i="7"/>
  <c r="L34" i="7"/>
  <c r="L35" i="7"/>
  <c r="L36" i="7"/>
  <c r="L37" i="7"/>
  <c r="M37" i="7"/>
  <c r="K37" i="7"/>
  <c r="I31" i="7"/>
  <c r="I32" i="7"/>
  <c r="I33" i="7"/>
  <c r="I34" i="7"/>
  <c r="I35" i="7"/>
  <c r="I36" i="7"/>
  <c r="I37" i="7"/>
  <c r="J37" i="7"/>
  <c r="H37" i="7"/>
  <c r="D37" i="7"/>
  <c r="C37" i="7"/>
  <c r="P36" i="7"/>
  <c r="N36" i="7"/>
  <c r="M36" i="7"/>
  <c r="K36" i="7"/>
  <c r="J36" i="7"/>
  <c r="H36" i="7"/>
  <c r="D36" i="7"/>
  <c r="C36" i="7"/>
  <c r="P35" i="7"/>
  <c r="N35" i="7"/>
  <c r="M35" i="7"/>
  <c r="K35" i="7"/>
  <c r="J35" i="7"/>
  <c r="H35" i="7"/>
  <c r="D35" i="7"/>
  <c r="C35" i="7"/>
  <c r="P34" i="7"/>
  <c r="N34" i="7"/>
  <c r="M34" i="7"/>
  <c r="K34" i="7"/>
  <c r="J34" i="7"/>
  <c r="H34" i="7"/>
  <c r="D34" i="7"/>
  <c r="C34" i="7"/>
  <c r="P33" i="7"/>
  <c r="N33" i="7"/>
  <c r="M33" i="7"/>
  <c r="K33" i="7"/>
  <c r="J33" i="7"/>
  <c r="H33" i="7"/>
  <c r="D33" i="7"/>
  <c r="C33" i="7"/>
  <c r="F26" i="7"/>
  <c r="O26" i="7"/>
  <c r="F27" i="7"/>
  <c r="O27" i="7"/>
  <c r="F28" i="7"/>
  <c r="O28" i="7"/>
  <c r="F29" i="7"/>
  <c r="O29" i="7"/>
  <c r="F30" i="7"/>
  <c r="O30" i="7"/>
  <c r="P32" i="7"/>
  <c r="N32" i="7"/>
  <c r="M32" i="7"/>
  <c r="K32" i="7"/>
  <c r="I26" i="7"/>
  <c r="I27" i="7"/>
  <c r="I28" i="7"/>
  <c r="I29" i="7"/>
  <c r="I30" i="7"/>
  <c r="J32" i="7"/>
  <c r="H32" i="7"/>
  <c r="D32" i="7"/>
  <c r="C32" i="7"/>
  <c r="P31" i="7"/>
  <c r="N31" i="7"/>
  <c r="M31" i="7"/>
  <c r="K31" i="7"/>
  <c r="J31" i="7"/>
  <c r="H31" i="7"/>
  <c r="D31" i="7"/>
  <c r="C31" i="7"/>
  <c r="F24" i="7"/>
  <c r="O24" i="7"/>
  <c r="F25" i="7"/>
  <c r="O25" i="7"/>
  <c r="P30" i="7"/>
  <c r="N30" i="7"/>
  <c r="K30" i="7"/>
  <c r="I24" i="7"/>
  <c r="I25" i="7"/>
  <c r="J30" i="7"/>
  <c r="H30" i="7"/>
  <c r="D30" i="7"/>
  <c r="C30" i="7"/>
  <c r="P29" i="7"/>
  <c r="N29" i="7"/>
  <c r="M29" i="7"/>
  <c r="K29" i="7"/>
  <c r="J29" i="7"/>
  <c r="H29" i="7"/>
  <c r="D29" i="7"/>
  <c r="C29" i="7"/>
  <c r="P28" i="7"/>
  <c r="N28" i="7"/>
  <c r="M28" i="7"/>
  <c r="K28" i="7"/>
  <c r="J28" i="7"/>
  <c r="H28" i="7"/>
  <c r="D28" i="7"/>
  <c r="C28" i="7"/>
  <c r="P27" i="7"/>
  <c r="N27" i="7"/>
  <c r="M27" i="7"/>
  <c r="K27" i="7"/>
  <c r="J27" i="7"/>
  <c r="H27" i="7"/>
  <c r="D27" i="7"/>
  <c r="C27" i="7"/>
  <c r="P26" i="7"/>
  <c r="N26" i="7"/>
  <c r="M26" i="7"/>
  <c r="K26" i="7"/>
  <c r="J26" i="7"/>
  <c r="H26" i="7"/>
  <c r="D26" i="7"/>
  <c r="C26" i="7"/>
  <c r="F19" i="7"/>
  <c r="O19" i="7"/>
  <c r="F20" i="7"/>
  <c r="O20" i="7"/>
  <c r="F21" i="7"/>
  <c r="O21" i="7"/>
  <c r="F22" i="7"/>
  <c r="O22" i="7"/>
  <c r="F23" i="7"/>
  <c r="O23" i="7"/>
  <c r="P25" i="7"/>
  <c r="N25" i="7"/>
  <c r="M25" i="7"/>
  <c r="K25" i="7"/>
  <c r="I19" i="7"/>
  <c r="I20" i="7"/>
  <c r="I21" i="7"/>
  <c r="I22" i="7"/>
  <c r="I23" i="7"/>
  <c r="J25" i="7"/>
  <c r="H25" i="7"/>
  <c r="D25" i="7"/>
  <c r="C25" i="7"/>
  <c r="P24" i="7"/>
  <c r="N24" i="7"/>
  <c r="M24" i="7"/>
  <c r="K24" i="7"/>
  <c r="J24" i="7"/>
  <c r="H24" i="7"/>
  <c r="D24" i="7"/>
  <c r="C24" i="7"/>
  <c r="F17" i="7"/>
  <c r="O17" i="7"/>
  <c r="F18" i="7"/>
  <c r="O18" i="7"/>
  <c r="P23" i="7"/>
  <c r="N23" i="7"/>
  <c r="K23" i="7"/>
  <c r="I17" i="7"/>
  <c r="I18" i="7"/>
  <c r="J23" i="7"/>
  <c r="H23" i="7"/>
  <c r="D23" i="7"/>
  <c r="C23" i="7"/>
  <c r="P22" i="7"/>
  <c r="N22" i="7"/>
  <c r="M22" i="7"/>
  <c r="K22" i="7"/>
  <c r="J22" i="7"/>
  <c r="H22" i="7"/>
  <c r="D22" i="7"/>
  <c r="C22" i="7"/>
  <c r="P21" i="7"/>
  <c r="N21" i="7"/>
  <c r="M21" i="7"/>
  <c r="K21" i="7"/>
  <c r="J21" i="7"/>
  <c r="H21" i="7"/>
  <c r="D21" i="7"/>
  <c r="C21" i="7"/>
  <c r="P20" i="7"/>
  <c r="N20" i="7"/>
  <c r="M20" i="7"/>
  <c r="K20" i="7"/>
  <c r="J20" i="7"/>
  <c r="H20" i="7"/>
  <c r="D20" i="7"/>
  <c r="C20" i="7"/>
  <c r="P19" i="7"/>
  <c r="N19" i="7"/>
  <c r="M19" i="7"/>
  <c r="K19" i="7"/>
  <c r="J19" i="7"/>
  <c r="H19" i="7"/>
  <c r="D19" i="7"/>
  <c r="C19" i="7"/>
  <c r="F12" i="7"/>
  <c r="O12" i="7"/>
  <c r="F13" i="7"/>
  <c r="O13" i="7"/>
  <c r="F14" i="7"/>
  <c r="O14" i="7"/>
  <c r="F15" i="7"/>
  <c r="O15" i="7"/>
  <c r="F16" i="7"/>
  <c r="O16" i="7"/>
  <c r="P18" i="7"/>
  <c r="N18" i="7"/>
  <c r="M18" i="7"/>
  <c r="K18" i="7"/>
  <c r="I12" i="7"/>
  <c r="I13" i="7"/>
  <c r="I14" i="7"/>
  <c r="I15" i="7"/>
  <c r="I16" i="7"/>
  <c r="J18" i="7"/>
  <c r="H18" i="7"/>
  <c r="D18" i="7"/>
  <c r="C18" i="7"/>
  <c r="P17" i="7"/>
  <c r="N17" i="7"/>
  <c r="M17" i="7"/>
  <c r="K17" i="7"/>
  <c r="J17" i="7"/>
  <c r="H17" i="7"/>
  <c r="D17" i="7"/>
  <c r="C17" i="7"/>
  <c r="F10" i="7"/>
  <c r="O10" i="7"/>
  <c r="F11" i="7"/>
  <c r="O11" i="7"/>
  <c r="P16" i="7"/>
  <c r="N16" i="7"/>
  <c r="K16" i="7"/>
  <c r="I10" i="7"/>
  <c r="I11" i="7"/>
  <c r="J16" i="7"/>
  <c r="H16" i="7"/>
  <c r="D16" i="7"/>
  <c r="C16" i="7"/>
  <c r="P15" i="7"/>
  <c r="N15" i="7"/>
  <c r="M15" i="7"/>
  <c r="K15" i="7"/>
  <c r="J15" i="7"/>
  <c r="H15" i="7"/>
  <c r="D15" i="7"/>
  <c r="C15" i="7"/>
  <c r="P14" i="7"/>
  <c r="N14" i="7"/>
  <c r="M14" i="7"/>
  <c r="K14" i="7"/>
  <c r="J14" i="7"/>
  <c r="H14" i="7"/>
  <c r="D14" i="7"/>
  <c r="C14" i="7"/>
  <c r="P13" i="7"/>
  <c r="N13" i="7"/>
  <c r="M13" i="7"/>
  <c r="K13" i="7"/>
  <c r="J13" i="7"/>
  <c r="H13" i="7"/>
  <c r="D13" i="7"/>
  <c r="C13" i="7"/>
  <c r="P12" i="7"/>
  <c r="N12" i="7"/>
  <c r="M12" i="7"/>
  <c r="K12" i="7"/>
  <c r="J12" i="7"/>
  <c r="H12" i="7"/>
  <c r="D12" i="7"/>
  <c r="C12" i="7"/>
  <c r="F7" i="7"/>
  <c r="O7" i="7"/>
  <c r="F8" i="7"/>
  <c r="O8" i="7"/>
  <c r="F9" i="7"/>
  <c r="O9" i="7"/>
  <c r="P11" i="7"/>
  <c r="N11" i="7"/>
  <c r="M11" i="7"/>
  <c r="K11" i="7"/>
  <c r="I7" i="7"/>
  <c r="I8" i="7"/>
  <c r="I9" i="7"/>
  <c r="J11" i="7"/>
  <c r="H11" i="7"/>
  <c r="D11" i="7"/>
  <c r="C11" i="7"/>
  <c r="P10" i="7"/>
  <c r="N10" i="7"/>
  <c r="M10" i="7"/>
  <c r="K10" i="7"/>
  <c r="J10" i="7"/>
  <c r="H10" i="7"/>
  <c r="D10" i="7"/>
  <c r="C10" i="7"/>
  <c r="P9" i="7"/>
  <c r="N9" i="7"/>
  <c r="K9" i="7"/>
  <c r="J9" i="7"/>
  <c r="H9" i="7"/>
  <c r="D9" i="7"/>
  <c r="C9" i="7"/>
  <c r="P8" i="7"/>
  <c r="N8" i="7"/>
  <c r="M8" i="7"/>
  <c r="K8" i="7"/>
  <c r="J8" i="7"/>
  <c r="H8" i="7"/>
  <c r="D8" i="7"/>
  <c r="C8" i="7"/>
  <c r="P7" i="7"/>
  <c r="N7" i="7"/>
  <c r="M7" i="7"/>
  <c r="K7" i="7"/>
  <c r="J7" i="7"/>
  <c r="H7" i="7"/>
  <c r="D7" i="7"/>
  <c r="C7" i="7"/>
  <c r="E2" i="7"/>
  <c r="E7" i="6"/>
  <c r="E8" i="6"/>
  <c r="E9" i="6"/>
  <c r="E10" i="6"/>
  <c r="E11" i="6"/>
  <c r="E12" i="6"/>
  <c r="E13" i="6"/>
  <c r="E14" i="6"/>
  <c r="E15" i="6"/>
  <c r="E16" i="6"/>
  <c r="E17" i="6"/>
  <c r="E18" i="6"/>
  <c r="E19" i="6"/>
  <c r="E20" i="6"/>
  <c r="E21" i="6"/>
  <c r="E22" i="6"/>
  <c r="E23" i="6"/>
  <c r="E24" i="6"/>
  <c r="E25" i="6"/>
  <c r="E26" i="6"/>
  <c r="E27" i="6"/>
  <c r="E28" i="6"/>
  <c r="E29" i="6"/>
  <c r="E30" i="6"/>
  <c r="E31" i="6"/>
  <c r="E32" i="6"/>
  <c r="E33" i="6"/>
  <c r="E34" i="6"/>
  <c r="E35" i="6"/>
  <c r="E36" i="6"/>
  <c r="E37" i="6"/>
  <c r="F37" i="6"/>
  <c r="P37" i="6"/>
  <c r="A8" i="6"/>
  <c r="A9" i="6"/>
  <c r="A10" i="6"/>
  <c r="A11" i="6"/>
  <c r="A12" i="6"/>
  <c r="A13" i="6"/>
  <c r="A14" i="6"/>
  <c r="A15" i="6"/>
  <c r="A16" i="6"/>
  <c r="A17" i="6"/>
  <c r="A18" i="6"/>
  <c r="A19" i="6"/>
  <c r="A20" i="6"/>
  <c r="A21" i="6"/>
  <c r="A22" i="6"/>
  <c r="A23" i="6"/>
  <c r="A24" i="6"/>
  <c r="A25" i="6"/>
  <c r="A26" i="6"/>
  <c r="A27" i="6"/>
  <c r="A28" i="6"/>
  <c r="A29" i="6"/>
  <c r="A30" i="6"/>
  <c r="A31" i="6"/>
  <c r="A32" i="6"/>
  <c r="A33" i="6"/>
  <c r="A34" i="6"/>
  <c r="A35" i="6"/>
  <c r="A36" i="6"/>
  <c r="A37" i="6"/>
  <c r="O37" i="6"/>
  <c r="N37" i="6"/>
  <c r="M37" i="6"/>
  <c r="L37" i="6"/>
  <c r="K37" i="6"/>
  <c r="J37" i="6"/>
  <c r="I37" i="6"/>
  <c r="H37" i="6"/>
  <c r="D37" i="6"/>
  <c r="C37" i="6"/>
  <c r="F36" i="6"/>
  <c r="P36" i="6"/>
  <c r="O36" i="6"/>
  <c r="N36" i="6"/>
  <c r="M36" i="6"/>
  <c r="L36" i="6"/>
  <c r="K36" i="6"/>
  <c r="J36" i="6"/>
  <c r="I36" i="6"/>
  <c r="H36" i="6"/>
  <c r="D36" i="6"/>
  <c r="C36" i="6"/>
  <c r="F35" i="6"/>
  <c r="F29" i="6"/>
  <c r="O29" i="6"/>
  <c r="F30" i="6"/>
  <c r="O30" i="6"/>
  <c r="F31" i="6"/>
  <c r="O31" i="6"/>
  <c r="F32" i="6"/>
  <c r="O32" i="6"/>
  <c r="F33" i="6"/>
  <c r="O33" i="6"/>
  <c r="F34" i="6"/>
  <c r="O34" i="6"/>
  <c r="O35" i="6"/>
  <c r="P35" i="6"/>
  <c r="N35" i="6"/>
  <c r="L33" i="6"/>
  <c r="L34" i="6"/>
  <c r="L35" i="6"/>
  <c r="M35" i="6"/>
  <c r="K35" i="6"/>
  <c r="I29" i="6"/>
  <c r="I30" i="6"/>
  <c r="I31" i="6"/>
  <c r="I32" i="6"/>
  <c r="I33" i="6"/>
  <c r="I34" i="6"/>
  <c r="I35" i="6"/>
  <c r="J35" i="6"/>
  <c r="H35" i="6"/>
  <c r="D35" i="6"/>
  <c r="C35" i="6"/>
  <c r="P34" i="6"/>
  <c r="N34" i="6"/>
  <c r="M34" i="6"/>
  <c r="K34" i="6"/>
  <c r="J34" i="6"/>
  <c r="H34" i="6"/>
  <c r="D34" i="6"/>
  <c r="C34" i="6"/>
  <c r="P33" i="6"/>
  <c r="N33" i="6"/>
  <c r="M33" i="6"/>
  <c r="K33" i="6"/>
  <c r="J33" i="6"/>
  <c r="H33" i="6"/>
  <c r="D33" i="6"/>
  <c r="C33" i="6"/>
  <c r="F26" i="6"/>
  <c r="O26" i="6"/>
  <c r="F27" i="6"/>
  <c r="O27" i="6"/>
  <c r="F28" i="6"/>
  <c r="O28" i="6"/>
  <c r="P32" i="6"/>
  <c r="N32" i="6"/>
  <c r="K32" i="6"/>
  <c r="I26" i="6"/>
  <c r="I27" i="6"/>
  <c r="I28" i="6"/>
  <c r="J32" i="6"/>
  <c r="H32" i="6"/>
  <c r="D32" i="6"/>
  <c r="C32" i="6"/>
  <c r="P31" i="6"/>
  <c r="N31" i="6"/>
  <c r="M31" i="6"/>
  <c r="K31" i="6"/>
  <c r="J31" i="6"/>
  <c r="H31" i="6"/>
  <c r="D31" i="6"/>
  <c r="C31" i="6"/>
  <c r="P30" i="6"/>
  <c r="N30" i="6"/>
  <c r="M30" i="6"/>
  <c r="K30" i="6"/>
  <c r="J30" i="6"/>
  <c r="H30" i="6"/>
  <c r="D30" i="6"/>
  <c r="C30" i="6"/>
  <c r="P29" i="6"/>
  <c r="N29" i="6"/>
  <c r="M29" i="6"/>
  <c r="K29" i="6"/>
  <c r="J29" i="6"/>
  <c r="H29" i="6"/>
  <c r="D29" i="6"/>
  <c r="C29" i="6"/>
  <c r="F22" i="6"/>
  <c r="O22" i="6"/>
  <c r="F23" i="6"/>
  <c r="O23" i="6"/>
  <c r="F24" i="6"/>
  <c r="O24" i="6"/>
  <c r="F25" i="6"/>
  <c r="O25" i="6"/>
  <c r="P28" i="6"/>
  <c r="N28" i="6"/>
  <c r="M28" i="6"/>
  <c r="K28" i="6"/>
  <c r="I22" i="6"/>
  <c r="I23" i="6"/>
  <c r="I24" i="6"/>
  <c r="I25" i="6"/>
  <c r="J28" i="6"/>
  <c r="H28" i="6"/>
  <c r="D28" i="6"/>
  <c r="C28" i="6"/>
  <c r="P27" i="6"/>
  <c r="N27" i="6"/>
  <c r="M27" i="6"/>
  <c r="K27" i="6"/>
  <c r="J27" i="6"/>
  <c r="H27" i="6"/>
  <c r="D27" i="6"/>
  <c r="C27" i="6"/>
  <c r="P26" i="6"/>
  <c r="N26" i="6"/>
  <c r="M26" i="6"/>
  <c r="K26" i="6"/>
  <c r="J26" i="6"/>
  <c r="H26" i="6"/>
  <c r="D26" i="6"/>
  <c r="C26" i="6"/>
  <c r="F19" i="6"/>
  <c r="O19" i="6"/>
  <c r="F20" i="6"/>
  <c r="O20" i="6"/>
  <c r="F21" i="6"/>
  <c r="O21" i="6"/>
  <c r="P25" i="6"/>
  <c r="N25" i="6"/>
  <c r="K25" i="6"/>
  <c r="I19" i="6"/>
  <c r="I20" i="6"/>
  <c r="I21" i="6"/>
  <c r="J25" i="6"/>
  <c r="H25" i="6"/>
  <c r="D25" i="6"/>
  <c r="C25" i="6"/>
  <c r="P24" i="6"/>
  <c r="N24" i="6"/>
  <c r="M24" i="6"/>
  <c r="K24" i="6"/>
  <c r="J24" i="6"/>
  <c r="H24" i="6"/>
  <c r="D24" i="6"/>
  <c r="C24" i="6"/>
  <c r="P23" i="6"/>
  <c r="N23" i="6"/>
  <c r="M23" i="6"/>
  <c r="K23" i="6"/>
  <c r="J23" i="6"/>
  <c r="H23" i="6"/>
  <c r="D23" i="6"/>
  <c r="C23" i="6"/>
  <c r="P22" i="6"/>
  <c r="N22" i="6"/>
  <c r="M22" i="6"/>
  <c r="K22" i="6"/>
  <c r="J22" i="6"/>
  <c r="H22" i="6"/>
  <c r="D22" i="6"/>
  <c r="C22" i="6"/>
  <c r="F15" i="6"/>
  <c r="O15" i="6"/>
  <c r="F16" i="6"/>
  <c r="O16" i="6"/>
  <c r="F17" i="6"/>
  <c r="O17" i="6"/>
  <c r="F18" i="6"/>
  <c r="O18" i="6"/>
  <c r="P21" i="6"/>
  <c r="N21" i="6"/>
  <c r="M21" i="6"/>
  <c r="K21" i="6"/>
  <c r="I15" i="6"/>
  <c r="I16" i="6"/>
  <c r="I17" i="6"/>
  <c r="I18" i="6"/>
  <c r="J21" i="6"/>
  <c r="H21" i="6"/>
  <c r="D21" i="6"/>
  <c r="C21" i="6"/>
  <c r="P20" i="6"/>
  <c r="N20" i="6"/>
  <c r="M20" i="6"/>
  <c r="K20" i="6"/>
  <c r="J20" i="6"/>
  <c r="H20" i="6"/>
  <c r="D20" i="6"/>
  <c r="C20" i="6"/>
  <c r="P19" i="6"/>
  <c r="N19" i="6"/>
  <c r="M19" i="6"/>
  <c r="K19" i="6"/>
  <c r="J19" i="6"/>
  <c r="H19" i="6"/>
  <c r="D19" i="6"/>
  <c r="C19" i="6"/>
  <c r="F12" i="6"/>
  <c r="O12" i="6"/>
  <c r="F13" i="6"/>
  <c r="O13" i="6"/>
  <c r="F14" i="6"/>
  <c r="O14" i="6"/>
  <c r="P18" i="6"/>
  <c r="N18" i="6"/>
  <c r="K18" i="6"/>
  <c r="I12" i="6"/>
  <c r="I13" i="6"/>
  <c r="I14" i="6"/>
  <c r="J18" i="6"/>
  <c r="H18" i="6"/>
  <c r="D18" i="6"/>
  <c r="C18" i="6"/>
  <c r="P17" i="6"/>
  <c r="N17" i="6"/>
  <c r="M17" i="6"/>
  <c r="K17" i="6"/>
  <c r="J17" i="6"/>
  <c r="H17" i="6"/>
  <c r="D17" i="6"/>
  <c r="C17" i="6"/>
  <c r="P16" i="6"/>
  <c r="N16" i="6"/>
  <c r="M16" i="6"/>
  <c r="K16" i="6"/>
  <c r="J16" i="6"/>
  <c r="H16" i="6"/>
  <c r="D16" i="6"/>
  <c r="C16" i="6"/>
  <c r="P15" i="6"/>
  <c r="N15" i="6"/>
  <c r="M15" i="6"/>
  <c r="K15" i="6"/>
  <c r="J15" i="6"/>
  <c r="H15" i="6"/>
  <c r="D15" i="6"/>
  <c r="C15" i="6"/>
  <c r="F8" i="6"/>
  <c r="O8" i="6"/>
  <c r="F9" i="6"/>
  <c r="O9" i="6"/>
  <c r="F10" i="6"/>
  <c r="O10" i="6"/>
  <c r="F11" i="6"/>
  <c r="O11" i="6"/>
  <c r="P14" i="6"/>
  <c r="N14" i="6"/>
  <c r="M14" i="6"/>
  <c r="K14" i="6"/>
  <c r="I8" i="6"/>
  <c r="I9" i="6"/>
  <c r="I10" i="6"/>
  <c r="I11" i="6"/>
  <c r="J14" i="6"/>
  <c r="H14" i="6"/>
  <c r="D14" i="6"/>
  <c r="C14" i="6"/>
  <c r="P13" i="6"/>
  <c r="N13" i="6"/>
  <c r="M13" i="6"/>
  <c r="K13" i="6"/>
  <c r="J13" i="6"/>
  <c r="H13" i="6"/>
  <c r="D13" i="6"/>
  <c r="C13" i="6"/>
  <c r="P12" i="6"/>
  <c r="N12" i="6"/>
  <c r="M12" i="6"/>
  <c r="K12" i="6"/>
  <c r="J12" i="6"/>
  <c r="H12" i="6"/>
  <c r="D12" i="6"/>
  <c r="C12" i="6"/>
  <c r="F7" i="6"/>
  <c r="O7" i="6"/>
  <c r="P11" i="6"/>
  <c r="N11" i="6"/>
  <c r="K11" i="6"/>
  <c r="I7" i="6"/>
  <c r="J11" i="6"/>
  <c r="H11" i="6"/>
  <c r="D11" i="6"/>
  <c r="C11" i="6"/>
  <c r="P10" i="6"/>
  <c r="N10" i="6"/>
  <c r="M10" i="6"/>
  <c r="K10" i="6"/>
  <c r="J10" i="6"/>
  <c r="H10" i="6"/>
  <c r="D10" i="6"/>
  <c r="C10" i="6"/>
  <c r="P9" i="6"/>
  <c r="N9" i="6"/>
  <c r="M9" i="6"/>
  <c r="K9" i="6"/>
  <c r="J9" i="6"/>
  <c r="H9" i="6"/>
  <c r="D9" i="6"/>
  <c r="C9" i="6"/>
  <c r="P8" i="6"/>
  <c r="N8" i="6"/>
  <c r="M8" i="6"/>
  <c r="K8" i="6"/>
  <c r="J8" i="6"/>
  <c r="H8" i="6"/>
  <c r="D8" i="6"/>
  <c r="C8" i="6"/>
  <c r="P7" i="6"/>
  <c r="N7" i="6"/>
  <c r="M7" i="6"/>
  <c r="K7" i="6"/>
  <c r="J7" i="6"/>
  <c r="H7" i="6"/>
  <c r="D7" i="6"/>
  <c r="C7" i="6"/>
  <c r="E2" i="6"/>
  <c r="M8" i="5"/>
  <c r="M15" i="5"/>
  <c r="M22" i="5"/>
  <c r="M29" i="5"/>
  <c r="E7" i="5"/>
  <c r="E8" i="5"/>
  <c r="E9" i="5"/>
  <c r="E10" i="5"/>
  <c r="E11" i="5"/>
  <c r="E12" i="5"/>
  <c r="E13" i="5"/>
  <c r="E14" i="5"/>
  <c r="E15" i="5"/>
  <c r="E16" i="5"/>
  <c r="E17" i="5"/>
  <c r="E18" i="5"/>
  <c r="E19" i="5"/>
  <c r="E20" i="5"/>
  <c r="E21" i="5"/>
  <c r="E22" i="5"/>
  <c r="E23" i="5"/>
  <c r="E24" i="5"/>
  <c r="E25" i="5"/>
  <c r="E26" i="5"/>
  <c r="E27" i="5"/>
  <c r="E28" i="5"/>
  <c r="E29" i="5"/>
  <c r="E30" i="5"/>
  <c r="E31" i="5"/>
  <c r="E32" i="5"/>
  <c r="E33" i="5"/>
  <c r="E34" i="5"/>
  <c r="E35" i="5"/>
  <c r="E36" i="5"/>
  <c r="E37" i="5"/>
  <c r="F37" i="5"/>
  <c r="P37" i="5"/>
  <c r="A8" i="5"/>
  <c r="A9" i="5"/>
  <c r="A10" i="5"/>
  <c r="A11" i="5"/>
  <c r="A12" i="5"/>
  <c r="A13" i="5"/>
  <c r="A14" i="5"/>
  <c r="A15" i="5"/>
  <c r="A16" i="5"/>
  <c r="A17" i="5"/>
  <c r="A18" i="5"/>
  <c r="A19" i="5"/>
  <c r="A20" i="5"/>
  <c r="A21" i="5"/>
  <c r="A22" i="5"/>
  <c r="A23" i="5"/>
  <c r="A24" i="5"/>
  <c r="A25" i="5"/>
  <c r="A26" i="5"/>
  <c r="A27" i="5"/>
  <c r="A28" i="5"/>
  <c r="A29" i="5"/>
  <c r="A30" i="5"/>
  <c r="A31" i="5"/>
  <c r="A32" i="5"/>
  <c r="A33" i="5"/>
  <c r="A34" i="5"/>
  <c r="A35" i="5"/>
  <c r="A36" i="5"/>
  <c r="A37" i="5"/>
  <c r="O37" i="5"/>
  <c r="N37" i="5"/>
  <c r="M37" i="5"/>
  <c r="L37" i="5"/>
  <c r="K37" i="5"/>
  <c r="J37" i="5"/>
  <c r="I37" i="5"/>
  <c r="H37" i="5"/>
  <c r="D37" i="5"/>
  <c r="C37" i="5"/>
  <c r="F36" i="5"/>
  <c r="P36" i="5"/>
  <c r="O36" i="5"/>
  <c r="N36" i="5"/>
  <c r="M36" i="5"/>
  <c r="L36" i="5"/>
  <c r="K36" i="5"/>
  <c r="J36" i="5"/>
  <c r="I36" i="5"/>
  <c r="H36" i="5"/>
  <c r="D36" i="5"/>
  <c r="C36" i="5"/>
  <c r="F35" i="5"/>
  <c r="F29" i="5"/>
  <c r="O29" i="5"/>
  <c r="F30" i="5"/>
  <c r="O30" i="5"/>
  <c r="F31" i="5"/>
  <c r="O31" i="5"/>
  <c r="F32" i="5"/>
  <c r="O32" i="5"/>
  <c r="F33" i="5"/>
  <c r="O33" i="5"/>
  <c r="F34" i="5"/>
  <c r="O34" i="5"/>
  <c r="O35" i="5"/>
  <c r="P35" i="5"/>
  <c r="N35" i="5"/>
  <c r="K35" i="5"/>
  <c r="I29" i="5"/>
  <c r="I30" i="5"/>
  <c r="I31" i="5"/>
  <c r="I32" i="5"/>
  <c r="I33" i="5"/>
  <c r="I34" i="5"/>
  <c r="I35" i="5"/>
  <c r="J35" i="5"/>
  <c r="H35" i="5"/>
  <c r="D35" i="5"/>
  <c r="C35" i="5"/>
  <c r="P34" i="5"/>
  <c r="N34" i="5"/>
  <c r="M34" i="5"/>
  <c r="K34" i="5"/>
  <c r="J34" i="5"/>
  <c r="H34" i="5"/>
  <c r="D34" i="5"/>
  <c r="C34" i="5"/>
  <c r="P33" i="5"/>
  <c r="N33" i="5"/>
  <c r="M33" i="5"/>
  <c r="K33" i="5"/>
  <c r="J33" i="5"/>
  <c r="H33" i="5"/>
  <c r="D33" i="5"/>
  <c r="C33" i="5"/>
  <c r="P32" i="5"/>
  <c r="N32" i="5"/>
  <c r="M32" i="5"/>
  <c r="K32" i="5"/>
  <c r="J32" i="5"/>
  <c r="H32" i="5"/>
  <c r="D32" i="5"/>
  <c r="C32" i="5"/>
  <c r="P31" i="5"/>
  <c r="N31" i="5"/>
  <c r="M31" i="5"/>
  <c r="K31" i="5"/>
  <c r="J31" i="5"/>
  <c r="H31" i="5"/>
  <c r="D31" i="5"/>
  <c r="C31" i="5"/>
  <c r="P30" i="5"/>
  <c r="N30" i="5"/>
  <c r="M30" i="5"/>
  <c r="K30" i="5"/>
  <c r="J30" i="5"/>
  <c r="H30" i="5"/>
  <c r="D30" i="5"/>
  <c r="C30" i="5"/>
  <c r="P29" i="5"/>
  <c r="N29" i="5"/>
  <c r="K29" i="5"/>
  <c r="J29" i="5"/>
  <c r="H29" i="5"/>
  <c r="D29" i="5"/>
  <c r="C29" i="5"/>
  <c r="F28" i="5"/>
  <c r="F22" i="5"/>
  <c r="O22" i="5"/>
  <c r="F23" i="5"/>
  <c r="O23" i="5"/>
  <c r="F24" i="5"/>
  <c r="O24" i="5"/>
  <c r="F25" i="5"/>
  <c r="O25" i="5"/>
  <c r="F26" i="5"/>
  <c r="O26" i="5"/>
  <c r="F27" i="5"/>
  <c r="O27" i="5"/>
  <c r="O28" i="5"/>
  <c r="P28" i="5"/>
  <c r="N28" i="5"/>
  <c r="K28" i="5"/>
  <c r="I22" i="5"/>
  <c r="I23" i="5"/>
  <c r="I24" i="5"/>
  <c r="I25" i="5"/>
  <c r="I26" i="5"/>
  <c r="I27" i="5"/>
  <c r="I28" i="5"/>
  <c r="J28" i="5"/>
  <c r="H28" i="5"/>
  <c r="D28" i="5"/>
  <c r="C28" i="5"/>
  <c r="P27" i="5"/>
  <c r="N27" i="5"/>
  <c r="M27" i="5"/>
  <c r="K27" i="5"/>
  <c r="J27" i="5"/>
  <c r="H27" i="5"/>
  <c r="D27" i="5"/>
  <c r="C27" i="5"/>
  <c r="P26" i="5"/>
  <c r="N26" i="5"/>
  <c r="M26" i="5"/>
  <c r="K26" i="5"/>
  <c r="J26" i="5"/>
  <c r="H26" i="5"/>
  <c r="D26" i="5"/>
  <c r="C26" i="5"/>
  <c r="P25" i="5"/>
  <c r="N25" i="5"/>
  <c r="M25" i="5"/>
  <c r="K25" i="5"/>
  <c r="J25" i="5"/>
  <c r="H25" i="5"/>
  <c r="D25" i="5"/>
  <c r="C25" i="5"/>
  <c r="P24" i="5"/>
  <c r="N24" i="5"/>
  <c r="M24" i="5"/>
  <c r="K24" i="5"/>
  <c r="J24" i="5"/>
  <c r="H24" i="5"/>
  <c r="D24" i="5"/>
  <c r="C24" i="5"/>
  <c r="P23" i="5"/>
  <c r="N23" i="5"/>
  <c r="M23" i="5"/>
  <c r="K23" i="5"/>
  <c r="J23" i="5"/>
  <c r="H23" i="5"/>
  <c r="D23" i="5"/>
  <c r="C23" i="5"/>
  <c r="P22" i="5"/>
  <c r="N22" i="5"/>
  <c r="K22" i="5"/>
  <c r="J22" i="5"/>
  <c r="H22" i="5"/>
  <c r="D22" i="5"/>
  <c r="C22" i="5"/>
  <c r="F21" i="5"/>
  <c r="F15" i="5"/>
  <c r="O15" i="5"/>
  <c r="F16" i="5"/>
  <c r="O16" i="5"/>
  <c r="F17" i="5"/>
  <c r="O17" i="5"/>
  <c r="F18" i="5"/>
  <c r="O18" i="5"/>
  <c r="F19" i="5"/>
  <c r="O19" i="5"/>
  <c r="F20" i="5"/>
  <c r="O20" i="5"/>
  <c r="O21" i="5"/>
  <c r="P21" i="5"/>
  <c r="N21" i="5"/>
  <c r="K21" i="5"/>
  <c r="I15" i="5"/>
  <c r="I16" i="5"/>
  <c r="I17" i="5"/>
  <c r="I18" i="5"/>
  <c r="I19" i="5"/>
  <c r="I20" i="5"/>
  <c r="I21" i="5"/>
  <c r="J21" i="5"/>
  <c r="H21" i="5"/>
  <c r="D21" i="5"/>
  <c r="C21" i="5"/>
  <c r="P20" i="5"/>
  <c r="N20" i="5"/>
  <c r="M20" i="5"/>
  <c r="K20" i="5"/>
  <c r="J20" i="5"/>
  <c r="H20" i="5"/>
  <c r="D20" i="5"/>
  <c r="C20" i="5"/>
  <c r="P19" i="5"/>
  <c r="N19" i="5"/>
  <c r="M19" i="5"/>
  <c r="K19" i="5"/>
  <c r="J19" i="5"/>
  <c r="H19" i="5"/>
  <c r="D19" i="5"/>
  <c r="C19" i="5"/>
  <c r="P18" i="5"/>
  <c r="N18" i="5"/>
  <c r="M18" i="5"/>
  <c r="K18" i="5"/>
  <c r="J18" i="5"/>
  <c r="H18" i="5"/>
  <c r="D18" i="5"/>
  <c r="C18" i="5"/>
  <c r="P17" i="5"/>
  <c r="N17" i="5"/>
  <c r="M17" i="5"/>
  <c r="K17" i="5"/>
  <c r="J17" i="5"/>
  <c r="H17" i="5"/>
  <c r="D17" i="5"/>
  <c r="C17" i="5"/>
  <c r="P16" i="5"/>
  <c r="N16" i="5"/>
  <c r="M16" i="5"/>
  <c r="K16" i="5"/>
  <c r="J16" i="5"/>
  <c r="H16" i="5"/>
  <c r="D16" i="5"/>
  <c r="C16" i="5"/>
  <c r="P15" i="5"/>
  <c r="N15" i="5"/>
  <c r="K15" i="5"/>
  <c r="J15" i="5"/>
  <c r="H15" i="5"/>
  <c r="D15" i="5"/>
  <c r="C15" i="5"/>
  <c r="F14" i="5"/>
  <c r="F8" i="5"/>
  <c r="O8" i="5"/>
  <c r="F9" i="5"/>
  <c r="O9" i="5"/>
  <c r="F10" i="5"/>
  <c r="O10" i="5"/>
  <c r="F11" i="5"/>
  <c r="O11" i="5"/>
  <c r="F12" i="5"/>
  <c r="O12" i="5"/>
  <c r="F13" i="5"/>
  <c r="O13" i="5"/>
  <c r="O14" i="5"/>
  <c r="P14" i="5"/>
  <c r="N14" i="5"/>
  <c r="K14" i="5"/>
  <c r="H14" i="5"/>
  <c r="D14" i="5"/>
  <c r="C14" i="5"/>
  <c r="P13" i="5"/>
  <c r="N13" i="5"/>
  <c r="M13" i="5"/>
  <c r="K13" i="5"/>
  <c r="J13" i="5"/>
  <c r="H13" i="5"/>
  <c r="D13" i="5"/>
  <c r="C13" i="5"/>
  <c r="P12" i="5"/>
  <c r="N12" i="5"/>
  <c r="M12" i="5"/>
  <c r="K12" i="5"/>
  <c r="J12" i="5"/>
  <c r="H12" i="5"/>
  <c r="D12" i="5"/>
  <c r="C12" i="5"/>
  <c r="P11" i="5"/>
  <c r="N11" i="5"/>
  <c r="M11" i="5"/>
  <c r="K11" i="5"/>
  <c r="J11" i="5"/>
  <c r="H11" i="5"/>
  <c r="D11" i="5"/>
  <c r="C11" i="5"/>
  <c r="P10" i="5"/>
  <c r="N10" i="5"/>
  <c r="M10" i="5"/>
  <c r="K10" i="5"/>
  <c r="J10" i="5"/>
  <c r="H10" i="5"/>
  <c r="D10" i="5"/>
  <c r="C10" i="5"/>
  <c r="P9" i="5"/>
  <c r="N9" i="5"/>
  <c r="M9" i="5"/>
  <c r="K9" i="5"/>
  <c r="J9" i="5"/>
  <c r="H9" i="5"/>
  <c r="D9" i="5"/>
  <c r="C9" i="5"/>
  <c r="P8" i="5"/>
  <c r="N8" i="5"/>
  <c r="K8" i="5"/>
  <c r="J8" i="5"/>
  <c r="H8" i="5"/>
  <c r="D8" i="5"/>
  <c r="C8" i="5"/>
  <c r="F7" i="5"/>
  <c r="O7" i="5"/>
  <c r="P7" i="5"/>
  <c r="N7" i="5"/>
  <c r="K7" i="5"/>
  <c r="H7" i="5"/>
  <c r="D7" i="5"/>
  <c r="C7" i="5"/>
  <c r="E2" i="5"/>
  <c r="E2" i="3"/>
  <c r="C8" i="3"/>
  <c r="C9" i="3"/>
  <c r="C10" i="3"/>
  <c r="C11" i="3"/>
  <c r="C12" i="3"/>
  <c r="C13" i="3"/>
  <c r="C14" i="3"/>
  <c r="C15" i="3"/>
  <c r="C16" i="3"/>
  <c r="C17" i="3"/>
  <c r="C18" i="3"/>
  <c r="C19" i="3"/>
  <c r="C20" i="3"/>
  <c r="C21" i="3"/>
  <c r="C22" i="3"/>
  <c r="C23" i="3"/>
  <c r="C24" i="3"/>
  <c r="C25" i="3"/>
  <c r="C26" i="3"/>
  <c r="C27" i="3"/>
  <c r="C28" i="3"/>
  <c r="C29" i="3"/>
  <c r="C30" i="3"/>
  <c r="C31" i="3"/>
  <c r="C32" i="3"/>
  <c r="C33" i="3"/>
  <c r="C34" i="3"/>
  <c r="C35" i="3"/>
  <c r="C36" i="3"/>
  <c r="C37" i="3"/>
  <c r="C7" i="3"/>
  <c r="P37" i="3"/>
  <c r="P36" i="3"/>
  <c r="O29" i="3"/>
  <c r="O30" i="3"/>
  <c r="O31" i="3"/>
  <c r="O32" i="3"/>
  <c r="O33" i="3"/>
  <c r="O34" i="3"/>
  <c r="O35" i="3"/>
  <c r="P35" i="3"/>
  <c r="P34" i="3"/>
  <c r="P33" i="3"/>
  <c r="P32" i="3"/>
  <c r="P31" i="3"/>
  <c r="P30" i="3"/>
  <c r="P29" i="3"/>
  <c r="O22" i="3"/>
  <c r="O23" i="3"/>
  <c r="O24" i="3"/>
  <c r="O25" i="3"/>
  <c r="O26" i="3"/>
  <c r="O27" i="3"/>
  <c r="O28" i="3"/>
  <c r="P28" i="3"/>
  <c r="P27" i="3"/>
  <c r="P26" i="3"/>
  <c r="P25" i="3"/>
  <c r="P24" i="3"/>
  <c r="P23" i="3"/>
  <c r="P22" i="3"/>
  <c r="O15" i="3"/>
  <c r="O16" i="3"/>
  <c r="O17" i="3"/>
  <c r="O18" i="3"/>
  <c r="O19" i="3"/>
  <c r="O20" i="3"/>
  <c r="O21" i="3"/>
  <c r="P21" i="3"/>
  <c r="P20" i="3"/>
  <c r="P19" i="3"/>
  <c r="P18" i="3"/>
  <c r="P17" i="3"/>
  <c r="P16" i="3"/>
  <c r="P15" i="3"/>
  <c r="O8" i="3"/>
  <c r="O9" i="3"/>
  <c r="O10" i="3"/>
  <c r="O11" i="3"/>
  <c r="O12" i="3"/>
  <c r="O13" i="3"/>
  <c r="O14" i="3"/>
  <c r="P14" i="3"/>
  <c r="P13" i="3"/>
  <c r="P12" i="3"/>
  <c r="P11" i="3"/>
  <c r="P10" i="3"/>
  <c r="P9" i="3"/>
  <c r="P8" i="3"/>
  <c r="O7" i="3"/>
  <c r="P7" i="3"/>
  <c r="M37" i="3"/>
  <c r="M36" i="3"/>
  <c r="L29" i="3"/>
  <c r="L30" i="3"/>
  <c r="L31" i="3"/>
  <c r="L32" i="3"/>
  <c r="L33" i="3"/>
  <c r="L34" i="3"/>
  <c r="L35" i="3"/>
  <c r="M35" i="3"/>
  <c r="M34" i="3"/>
  <c r="M33" i="3"/>
  <c r="M32" i="3"/>
  <c r="M31" i="3"/>
  <c r="M30" i="3"/>
  <c r="M29" i="3"/>
  <c r="L22" i="3"/>
  <c r="L23" i="3"/>
  <c r="L24" i="3"/>
  <c r="L25" i="3"/>
  <c r="L26" i="3"/>
  <c r="L27" i="3"/>
  <c r="L28" i="3"/>
  <c r="M28" i="3"/>
  <c r="M27" i="3"/>
  <c r="M26" i="3"/>
  <c r="M25" i="3"/>
  <c r="M24" i="3"/>
  <c r="M23" i="3"/>
  <c r="M22" i="3"/>
  <c r="L15" i="3"/>
  <c r="L16" i="3"/>
  <c r="L17" i="3"/>
  <c r="L18" i="3"/>
  <c r="L19" i="3"/>
  <c r="L20" i="3"/>
  <c r="L21" i="3"/>
  <c r="M21" i="3"/>
  <c r="M20" i="3"/>
  <c r="M19" i="3"/>
  <c r="M18" i="3"/>
  <c r="M17" i="3"/>
  <c r="M16" i="3"/>
  <c r="M15" i="3"/>
  <c r="L8" i="3"/>
  <c r="L9" i="3"/>
  <c r="L10" i="3"/>
  <c r="L11" i="3"/>
  <c r="L12" i="3"/>
  <c r="L13" i="3"/>
  <c r="L14" i="3"/>
  <c r="M14" i="3"/>
  <c r="M13" i="3"/>
  <c r="M12" i="3"/>
  <c r="M11" i="3"/>
  <c r="M10" i="3"/>
  <c r="M9" i="3"/>
  <c r="M8" i="3"/>
  <c r="L7" i="3"/>
  <c r="M7" i="3"/>
  <c r="O37" i="3"/>
  <c r="O36" i="3"/>
  <c r="J8" i="3"/>
  <c r="J9" i="3"/>
  <c r="J10" i="3"/>
  <c r="J11" i="3"/>
  <c r="J12" i="3"/>
  <c r="J13" i="3"/>
  <c r="I8" i="3"/>
  <c r="I9" i="3"/>
  <c r="I10" i="3"/>
  <c r="I11" i="3"/>
  <c r="I12" i="3"/>
  <c r="I13" i="3"/>
  <c r="I14" i="3"/>
  <c r="J14" i="3"/>
  <c r="J15" i="3"/>
  <c r="J16" i="3"/>
  <c r="J17" i="3"/>
  <c r="J18" i="3"/>
  <c r="J19" i="3"/>
  <c r="J20" i="3"/>
  <c r="I15" i="3"/>
  <c r="I16" i="3"/>
  <c r="I17" i="3"/>
  <c r="I18" i="3"/>
  <c r="I19" i="3"/>
  <c r="I20" i="3"/>
  <c r="I21" i="3"/>
  <c r="J21" i="3"/>
  <c r="J22" i="3"/>
  <c r="J23" i="3"/>
  <c r="J24" i="3"/>
  <c r="J25" i="3"/>
  <c r="J26" i="3"/>
  <c r="J27" i="3"/>
  <c r="I22" i="3"/>
  <c r="I23" i="3"/>
  <c r="I24" i="3"/>
  <c r="I25" i="3"/>
  <c r="I26" i="3"/>
  <c r="I27" i="3"/>
  <c r="I28" i="3"/>
  <c r="J28" i="3"/>
  <c r="J29" i="3"/>
  <c r="J30" i="3"/>
  <c r="J31" i="3"/>
  <c r="J32" i="3"/>
  <c r="J33" i="3"/>
  <c r="J34" i="3"/>
  <c r="I29" i="3"/>
  <c r="I30" i="3"/>
  <c r="I31" i="3"/>
  <c r="I32" i="3"/>
  <c r="I33" i="3"/>
  <c r="I34" i="3"/>
  <c r="I35" i="3"/>
  <c r="J35" i="3"/>
  <c r="J36" i="3"/>
  <c r="J37" i="3"/>
  <c r="I7" i="3"/>
  <c r="J7" i="3"/>
  <c r="L36" i="3"/>
  <c r="L37" i="3"/>
  <c r="E7" i="3"/>
  <c r="F7" i="3"/>
  <c r="E8" i="3"/>
  <c r="F8" i="3"/>
  <c r="E9" i="3"/>
  <c r="F9" i="3"/>
  <c r="E10" i="3"/>
  <c r="F10" i="3"/>
  <c r="E11" i="3"/>
  <c r="F11" i="3"/>
  <c r="E12" i="3"/>
  <c r="F12" i="3"/>
  <c r="E13" i="3"/>
  <c r="F13" i="3"/>
  <c r="E14" i="3"/>
  <c r="F14" i="3"/>
  <c r="E15" i="3"/>
  <c r="F15" i="3"/>
  <c r="E16" i="3"/>
  <c r="F16" i="3"/>
  <c r="E17" i="3"/>
  <c r="F17" i="3"/>
  <c r="E18" i="3"/>
  <c r="F18" i="3"/>
  <c r="E19" i="3"/>
  <c r="F19" i="3"/>
  <c r="E20" i="3"/>
  <c r="F20" i="3"/>
  <c r="E21" i="3"/>
  <c r="F21" i="3"/>
  <c r="E22" i="3"/>
  <c r="F22" i="3"/>
  <c r="E23" i="3"/>
  <c r="F23" i="3"/>
  <c r="E24" i="3"/>
  <c r="F24" i="3"/>
  <c r="E25" i="3"/>
  <c r="F25" i="3"/>
  <c r="E26" i="3"/>
  <c r="F26" i="3"/>
  <c r="E27" i="3"/>
  <c r="F27" i="3"/>
  <c r="E28" i="3"/>
  <c r="F28" i="3"/>
  <c r="E29" i="3"/>
  <c r="F29" i="3"/>
  <c r="E30" i="3"/>
  <c r="F30" i="3"/>
  <c r="E31" i="3"/>
  <c r="F31" i="3"/>
  <c r="E32" i="3"/>
  <c r="F32" i="3"/>
  <c r="E33" i="3"/>
  <c r="F33" i="3"/>
  <c r="E34" i="3"/>
  <c r="F34" i="3"/>
  <c r="E35" i="3"/>
  <c r="F35" i="3"/>
  <c r="E36" i="3"/>
  <c r="F36" i="3"/>
  <c r="I36" i="3"/>
  <c r="E37" i="3"/>
  <c r="F37" i="3"/>
  <c r="I37" i="3"/>
  <c r="H8" i="3"/>
  <c r="K8" i="3"/>
  <c r="N8" i="3"/>
  <c r="H9" i="3"/>
  <c r="K9" i="3"/>
  <c r="N9" i="3"/>
  <c r="H10" i="3"/>
  <c r="K10" i="3"/>
  <c r="N10" i="3"/>
  <c r="H11" i="3"/>
  <c r="K11" i="3"/>
  <c r="N11" i="3"/>
  <c r="H12" i="3"/>
  <c r="K12" i="3"/>
  <c r="N12" i="3"/>
  <c r="H13" i="3"/>
  <c r="K13" i="3"/>
  <c r="N13" i="3"/>
  <c r="H14" i="3"/>
  <c r="K14" i="3"/>
  <c r="N14" i="3"/>
  <c r="H15" i="3"/>
  <c r="K15" i="3"/>
  <c r="N15" i="3"/>
  <c r="H16" i="3"/>
  <c r="K16" i="3"/>
  <c r="N16" i="3"/>
  <c r="H17" i="3"/>
  <c r="K17" i="3"/>
  <c r="N17" i="3"/>
  <c r="H18" i="3"/>
  <c r="K18" i="3"/>
  <c r="N18" i="3"/>
  <c r="H19" i="3"/>
  <c r="K19" i="3"/>
  <c r="N19" i="3"/>
  <c r="H20" i="3"/>
  <c r="K20" i="3"/>
  <c r="N20" i="3"/>
  <c r="H21" i="3"/>
  <c r="K21" i="3"/>
  <c r="N21" i="3"/>
  <c r="H22" i="3"/>
  <c r="K22" i="3"/>
  <c r="N22" i="3"/>
  <c r="H23" i="3"/>
  <c r="K23" i="3"/>
  <c r="N23" i="3"/>
  <c r="H24" i="3"/>
  <c r="K24" i="3"/>
  <c r="N24" i="3"/>
  <c r="H25" i="3"/>
  <c r="K25" i="3"/>
  <c r="N25" i="3"/>
  <c r="H26" i="3"/>
  <c r="K26" i="3"/>
  <c r="N26" i="3"/>
  <c r="H27" i="3"/>
  <c r="K27" i="3"/>
  <c r="N27" i="3"/>
  <c r="H28" i="3"/>
  <c r="K28" i="3"/>
  <c r="N28" i="3"/>
  <c r="H29" i="3"/>
  <c r="K29" i="3"/>
  <c r="N29" i="3"/>
  <c r="H30" i="3"/>
  <c r="K30" i="3"/>
  <c r="N30" i="3"/>
  <c r="H31" i="3"/>
  <c r="K31" i="3"/>
  <c r="N31" i="3"/>
  <c r="H32" i="3"/>
  <c r="K32" i="3"/>
  <c r="N32" i="3"/>
  <c r="H33" i="3"/>
  <c r="K33" i="3"/>
  <c r="N33" i="3"/>
  <c r="H34" i="3"/>
  <c r="K34" i="3"/>
  <c r="N34" i="3"/>
  <c r="H35" i="3"/>
  <c r="K35" i="3"/>
  <c r="N35" i="3"/>
  <c r="H36" i="3"/>
  <c r="K36" i="3"/>
  <c r="N36" i="3"/>
  <c r="H37" i="3"/>
  <c r="K37" i="3"/>
  <c r="N37" i="3"/>
  <c r="K7" i="3"/>
  <c r="N7" i="3"/>
  <c r="H7" i="3"/>
  <c r="A9" i="3"/>
  <c r="A10" i="3"/>
  <c r="A11" i="3"/>
  <c r="A12" i="3"/>
  <c r="A13" i="3"/>
  <c r="A14" i="3"/>
  <c r="A15" i="3"/>
  <c r="A16" i="3"/>
  <c r="A17" i="3"/>
  <c r="A18" i="3"/>
  <c r="A19" i="3"/>
  <c r="A20" i="3"/>
  <c r="A21" i="3"/>
  <c r="A22" i="3"/>
  <c r="A23" i="3"/>
  <c r="A24" i="3"/>
  <c r="A25" i="3"/>
  <c r="A26" i="3"/>
  <c r="A27" i="3"/>
  <c r="A28" i="3"/>
  <c r="A29" i="3"/>
  <c r="A30" i="3"/>
  <c r="A31" i="3"/>
  <c r="A32" i="3"/>
  <c r="A33" i="3"/>
  <c r="A34" i="3"/>
  <c r="A35" i="3"/>
  <c r="A36" i="3"/>
  <c r="A37" i="3"/>
  <c r="A8" i="3"/>
  <c r="D8" i="3"/>
  <c r="D9" i="3"/>
  <c r="D10" i="3"/>
  <c r="D11" i="3"/>
  <c r="D12" i="3"/>
  <c r="D13" i="3"/>
  <c r="D14" i="3"/>
  <c r="D15" i="3"/>
  <c r="D16" i="3"/>
  <c r="D17" i="3"/>
  <c r="D18" i="3"/>
  <c r="D19" i="3"/>
  <c r="D20" i="3"/>
  <c r="D21" i="3"/>
  <c r="D22" i="3"/>
  <c r="D23" i="3"/>
  <c r="D24" i="3"/>
  <c r="D25" i="3"/>
  <c r="D26" i="3"/>
  <c r="D27" i="3"/>
  <c r="D28" i="3"/>
  <c r="D29" i="3"/>
  <c r="D30" i="3"/>
  <c r="D31" i="3"/>
  <c r="D32" i="3"/>
  <c r="D33" i="3"/>
  <c r="D34" i="3"/>
  <c r="D35" i="3"/>
  <c r="D36" i="3"/>
  <c r="D37" i="3"/>
  <c r="D7" i="3"/>
  <c r="C6" i="2"/>
  <c r="D6" i="2"/>
  <c r="E6" i="2"/>
  <c r="C7" i="2"/>
  <c r="D7" i="2"/>
  <c r="E7" i="2"/>
  <c r="C8" i="2"/>
  <c r="D8" i="2"/>
  <c r="E8" i="2"/>
  <c r="C9" i="2"/>
  <c r="D9" i="2"/>
  <c r="E9" i="2"/>
  <c r="C10" i="2"/>
  <c r="D10" i="2"/>
  <c r="E10" i="2"/>
  <c r="C11" i="2"/>
  <c r="D11" i="2"/>
  <c r="E11" i="2"/>
  <c r="D5" i="2"/>
  <c r="E5" i="2"/>
  <c r="C5" i="2"/>
  <c r="A5" i="1"/>
  <c r="A6" i="1"/>
  <c r="A7" i="1"/>
  <c r="A8" i="1"/>
  <c r="A9" i="1"/>
  <c r="A10" i="1"/>
  <c r="A11" i="1"/>
  <c r="A12" i="1"/>
  <c r="A13" i="1"/>
  <c r="A14" i="1"/>
  <c r="A15" i="1"/>
  <c r="A16" i="1"/>
  <c r="A17" i="1"/>
  <c r="A18" i="1"/>
  <c r="A19" i="1"/>
  <c r="A20" i="1"/>
  <c r="A21" i="1"/>
  <c r="A22" i="1"/>
  <c r="A23" i="1"/>
  <c r="A24" i="1"/>
  <c r="A25" i="1"/>
  <c r="A26" i="1"/>
  <c r="A27" i="1"/>
  <c r="A28" i="1"/>
  <c r="A29" i="1"/>
  <c r="A30" i="1"/>
  <c r="A31" i="1"/>
  <c r="A32" i="1"/>
  <c r="A33" i="1"/>
  <c r="A34" i="1"/>
  <c r="A35" i="1"/>
  <c r="A36" i="1"/>
  <c r="A37" i="1"/>
  <c r="A38" i="1"/>
  <c r="A39" i="1"/>
  <c r="A40" i="1"/>
  <c r="A41" i="1"/>
  <c r="A42" i="1"/>
  <c r="A43" i="1"/>
  <c r="A44" i="1"/>
  <c r="A45" i="1"/>
  <c r="A4" i="1"/>
  <c r="B8" i="4"/>
  <c r="E8" i="4"/>
  <c r="F8" i="4"/>
  <c r="D8" i="4"/>
  <c r="D9" i="4"/>
  <c r="D10" i="4"/>
  <c r="D11" i="4"/>
  <c r="D12" i="4"/>
  <c r="D13" i="4"/>
  <c r="D14" i="4"/>
  <c r="D15" i="4"/>
  <c r="D16" i="4"/>
  <c r="D17" i="4"/>
  <c r="D18" i="4"/>
  <c r="D19" i="4"/>
  <c r="D20" i="4"/>
  <c r="D21" i="4"/>
  <c r="D22" i="4"/>
  <c r="D23" i="4"/>
  <c r="D24" i="4"/>
  <c r="D25" i="4"/>
  <c r="D26" i="4"/>
  <c r="D27" i="4"/>
  <c r="D28" i="4"/>
  <c r="D29" i="4"/>
  <c r="D30" i="4"/>
  <c r="D31" i="4"/>
  <c r="D32" i="4"/>
  <c r="D33" i="4"/>
  <c r="D34" i="4"/>
  <c r="D35" i="4"/>
  <c r="D36" i="4"/>
  <c r="D37" i="4"/>
  <c r="D38" i="4"/>
  <c r="D39" i="4"/>
  <c r="D40" i="4"/>
  <c r="D41" i="4"/>
  <c r="D42" i="4"/>
  <c r="D43" i="4"/>
  <c r="D44" i="4"/>
  <c r="D45" i="4"/>
  <c r="D46" i="4"/>
  <c r="D47" i="4"/>
  <c r="D48" i="4"/>
  <c r="D49" i="4"/>
  <c r="D50" i="4"/>
  <c r="D51" i="4"/>
  <c r="D52" i="4"/>
  <c r="D53" i="4"/>
  <c r="D54" i="4"/>
  <c r="D55" i="4"/>
  <c r="D56" i="4"/>
  <c r="D57" i="4"/>
  <c r="E9" i="4"/>
  <c r="B9" i="4"/>
  <c r="F9" i="4"/>
  <c r="E10" i="4"/>
  <c r="B10" i="4"/>
  <c r="F10" i="4"/>
  <c r="E11" i="4"/>
  <c r="B11" i="4"/>
  <c r="F11" i="4"/>
  <c r="E12" i="4"/>
  <c r="B12" i="4"/>
  <c r="F12" i="4"/>
  <c r="E13" i="4"/>
  <c r="B13" i="4"/>
  <c r="F13" i="4"/>
  <c r="E14" i="4"/>
  <c r="B14" i="4"/>
  <c r="F14" i="4"/>
  <c r="E15" i="4"/>
  <c r="B15" i="4"/>
  <c r="F15" i="4"/>
  <c r="E16" i="4"/>
  <c r="B16" i="4"/>
  <c r="F16" i="4"/>
  <c r="E17" i="4"/>
  <c r="B17" i="4"/>
  <c r="F17" i="4"/>
  <c r="E18" i="4"/>
  <c r="B18" i="4"/>
  <c r="F18" i="4"/>
  <c r="B19" i="4"/>
  <c r="F19" i="4"/>
  <c r="E20" i="4"/>
  <c r="B20" i="4"/>
  <c r="F20" i="4"/>
  <c r="E21" i="4"/>
  <c r="B21" i="4"/>
  <c r="F21" i="4"/>
  <c r="E22" i="4"/>
  <c r="B22" i="4"/>
  <c r="F22" i="4"/>
  <c r="E23" i="4"/>
  <c r="B23" i="4"/>
  <c r="F23" i="4"/>
  <c r="E24" i="4"/>
  <c r="B24" i="4"/>
  <c r="F24" i="4"/>
  <c r="E25" i="4"/>
  <c r="B25" i="4"/>
  <c r="F25" i="4"/>
  <c r="E26" i="4"/>
  <c r="B26" i="4"/>
  <c r="F26" i="4"/>
  <c r="E27" i="4"/>
  <c r="B27" i="4"/>
  <c r="F27" i="4"/>
  <c r="E28" i="4"/>
  <c r="B28" i="4"/>
  <c r="F28" i="4"/>
  <c r="E29" i="4"/>
  <c r="B29" i="4"/>
  <c r="F29" i="4"/>
  <c r="E30" i="4"/>
  <c r="B30" i="4"/>
  <c r="F30" i="4"/>
  <c r="E31" i="4"/>
  <c r="B31" i="4"/>
  <c r="F31" i="4"/>
  <c r="E32" i="4"/>
  <c r="B32" i="4"/>
  <c r="F32" i="4"/>
  <c r="E33" i="4"/>
  <c r="B33" i="4"/>
  <c r="F33" i="4"/>
  <c r="E34" i="4"/>
  <c r="B34" i="4"/>
  <c r="F34" i="4"/>
  <c r="E35" i="4"/>
  <c r="B35" i="4"/>
  <c r="F35" i="4"/>
  <c r="E36" i="4"/>
  <c r="B36" i="4"/>
  <c r="F36" i="4"/>
  <c r="E37" i="4"/>
  <c r="B37" i="4"/>
  <c r="F37" i="4"/>
  <c r="E38" i="4"/>
  <c r="B38" i="4"/>
  <c r="F38" i="4"/>
  <c r="E39" i="4"/>
  <c r="B39" i="4"/>
  <c r="F39" i="4"/>
  <c r="E40" i="4"/>
  <c r="B40" i="4"/>
  <c r="F40" i="4"/>
  <c r="E41" i="4"/>
  <c r="B41" i="4"/>
  <c r="F41" i="4"/>
  <c r="E42" i="4"/>
  <c r="B42" i="4"/>
  <c r="F42" i="4"/>
  <c r="E43" i="4"/>
  <c r="B43" i="4"/>
  <c r="F43" i="4"/>
  <c r="E44" i="4"/>
  <c r="B44" i="4"/>
  <c r="F44" i="4"/>
  <c r="E45" i="4"/>
  <c r="B45" i="4"/>
  <c r="F45" i="4"/>
  <c r="E46" i="4"/>
  <c r="B46" i="4"/>
  <c r="F46" i="4"/>
  <c r="E47" i="4"/>
  <c r="B47" i="4"/>
  <c r="F47" i="4"/>
  <c r="E48" i="4"/>
  <c r="B48" i="4"/>
  <c r="F48" i="4"/>
  <c r="E49" i="4"/>
  <c r="B49" i="4"/>
  <c r="F49" i="4"/>
  <c r="E50" i="4"/>
  <c r="B50" i="4"/>
  <c r="F50" i="4"/>
  <c r="E51" i="4"/>
  <c r="B51" i="4"/>
  <c r="F51" i="4"/>
  <c r="E52" i="4"/>
  <c r="B52" i="4"/>
  <c r="F52" i="4"/>
  <c r="E53" i="4"/>
  <c r="B53" i="4"/>
  <c r="F53" i="4"/>
  <c r="E54" i="4"/>
  <c r="B54" i="4"/>
  <c r="F54" i="4"/>
  <c r="E55" i="4"/>
  <c r="B55" i="4"/>
  <c r="F55" i="4"/>
  <c r="E56" i="4"/>
  <c r="B56" i="4"/>
  <c r="F56" i="4"/>
  <c r="E57" i="4"/>
  <c r="B57" i="4"/>
  <c r="F57" i="4"/>
</calcChain>
</file>

<file path=xl/sharedStrings.xml><?xml version="1.0" encoding="utf-8"?>
<sst xmlns="http://schemas.openxmlformats.org/spreadsheetml/2006/main" count="270" uniqueCount="52">
  <si>
    <t>Cycle semaine</t>
  </si>
  <si>
    <t>Sem1</t>
  </si>
  <si>
    <t>Sem2</t>
  </si>
  <si>
    <t>Personnel</t>
  </si>
  <si>
    <t>Jour</t>
  </si>
  <si>
    <t>Lundi</t>
  </si>
  <si>
    <t>Mardi</t>
  </si>
  <si>
    <t>Mercredi</t>
  </si>
  <si>
    <t>Jeudi</t>
  </si>
  <si>
    <t>Vendredi</t>
  </si>
  <si>
    <t>Samedi</t>
  </si>
  <si>
    <t>Dimanche</t>
  </si>
  <si>
    <t>Caroline</t>
  </si>
  <si>
    <t>Horaire</t>
  </si>
  <si>
    <t>9h/16h</t>
  </si>
  <si>
    <t>Durée</t>
  </si>
  <si>
    <t>8h/16h</t>
  </si>
  <si>
    <t>8h/14h</t>
  </si>
  <si>
    <t>13h45/21h45</t>
  </si>
  <si>
    <t>9h/17h</t>
  </si>
  <si>
    <t xml:space="preserve"> </t>
  </si>
  <si>
    <t>6h-14h</t>
  </si>
  <si>
    <t>6H45-14H</t>
  </si>
  <si>
    <t>Vincent</t>
  </si>
  <si>
    <t>6h45-14h</t>
  </si>
  <si>
    <t>Teddy</t>
  </si>
  <si>
    <t>8H/16H</t>
  </si>
  <si>
    <t>8H/14H</t>
  </si>
  <si>
    <t>6h45-14h +R</t>
  </si>
  <si>
    <t>Cycle :</t>
  </si>
  <si>
    <t>Horaires</t>
  </si>
  <si>
    <t>id</t>
  </si>
  <si>
    <t>Info</t>
  </si>
  <si>
    <t>JourSem</t>
  </si>
  <si>
    <t>Cycle</t>
  </si>
  <si>
    <t>Texte</t>
  </si>
  <si>
    <t>Total fin semaine</t>
  </si>
  <si>
    <t>N°Semaine</t>
  </si>
  <si>
    <t>Modulation annuelle</t>
  </si>
  <si>
    <t>Semaine</t>
  </si>
  <si>
    <t>Du</t>
  </si>
  <si>
    <t>Au</t>
  </si>
  <si>
    <t>Année</t>
  </si>
  <si>
    <t>Mois</t>
  </si>
  <si>
    <t xml:space="preserve">Heures </t>
  </si>
  <si>
    <t>Personnel :</t>
  </si>
  <si>
    <t>Totaux en colonne</t>
  </si>
  <si>
    <t>Plage de cellules des mois</t>
  </si>
  <si>
    <t>Chemin</t>
  </si>
  <si>
    <t>N°sem-J</t>
  </si>
  <si>
    <t>!$B$6:$P$37</t>
  </si>
  <si>
    <t>Réécriture des cycles horaires du planning initial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</si>
</sst>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4">
    <numFmt numFmtId="164" formatCode="dddd\ d"/>
    <numFmt numFmtId="165" formatCode="mmmm\ yyyy"/>
    <numFmt numFmtId="166" formatCode="[$-F800]dddd\,\ mmmm\ dd\,\ yyyy"/>
    <numFmt numFmtId="167" formatCode="mmmm"/>
  </numFmts>
  <fonts count="7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name val="Arial"/>
      <family val="2"/>
    </font>
    <font>
      <b/>
      <sz val="11"/>
      <color rgb="FFFF0000"/>
      <name val="Calibri"/>
      <family val="2"/>
      <scheme val="minor"/>
    </font>
    <font>
      <b/>
      <sz val="18"/>
      <color theme="1"/>
      <name val="Calibri"/>
      <family val="2"/>
      <scheme val="minor"/>
    </font>
    <font>
      <b/>
      <sz val="20"/>
      <color theme="1"/>
      <name val="Calibri"/>
      <family val="2"/>
      <scheme val="minor"/>
    </font>
    <font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0" fontId="2" fillId="0" borderId="0"/>
  </cellStyleXfs>
  <cellXfs count="18">
    <xf numFmtId="0" fontId="0" fillId="0" borderId="0" xfId="0"/>
    <xf numFmtId="0" fontId="0" fillId="0" borderId="1" xfId="0" applyBorder="1"/>
    <xf numFmtId="0" fontId="0" fillId="0" borderId="0" xfId="0" applyAlignment="1">
      <alignment horizontal="right"/>
    </xf>
    <xf numFmtId="0" fontId="1" fillId="0" borderId="0" xfId="0" applyFont="1"/>
    <xf numFmtId="0" fontId="1" fillId="0" borderId="1" xfId="0" applyFont="1" applyBorder="1"/>
    <xf numFmtId="14" fontId="0" fillId="0" borderId="0" xfId="0" applyNumberFormat="1"/>
    <xf numFmtId="0" fontId="1" fillId="0" borderId="1" xfId="0" applyFont="1" applyBorder="1" applyAlignment="1">
      <alignment shrinkToFit="1"/>
    </xf>
    <xf numFmtId="14" fontId="3" fillId="0" borderId="0" xfId="0" applyNumberFormat="1" applyFont="1"/>
    <xf numFmtId="0" fontId="0" fillId="0" borderId="0" xfId="0" applyAlignment="1">
      <alignment horizontal="center"/>
    </xf>
    <xf numFmtId="164" fontId="0" fillId="0" borderId="1" xfId="0" applyNumberFormat="1" applyBorder="1"/>
    <xf numFmtId="166" fontId="0" fillId="0" borderId="0" xfId="0" applyNumberFormat="1"/>
    <xf numFmtId="167" fontId="0" fillId="0" borderId="0" xfId="0" applyNumberFormat="1"/>
    <xf numFmtId="166" fontId="1" fillId="2" borderId="0" xfId="0" applyNumberFormat="1" applyFont="1" applyFill="1"/>
    <xf numFmtId="165" fontId="4" fillId="0" borderId="0" xfId="0" applyNumberFormat="1" applyFont="1" applyAlignment="1">
      <alignment horizontal="center"/>
    </xf>
    <xf numFmtId="165" fontId="5" fillId="0" borderId="0" xfId="0" applyNumberFormat="1" applyFont="1" applyAlignment="1">
      <alignment horizontal="center"/>
    </xf>
    <xf numFmtId="0" fontId="6" fillId="0" borderId="0" xfId="0" applyFont="1"/>
    <xf numFmtId="166" fontId="6" fillId="0" borderId="0" xfId="0" applyNumberFormat="1" applyFont="1"/>
    <xf numFmtId="0" fontId="3" fillId="0" borderId="0" xfId="0" applyFont="1" applyAlignment="1">
      <alignment horizontal="right"/>
    </xf>
  </cellXfs>
  <cellStyles count="2">
    <cellStyle name="Normal" xfId="0" builtinId="0"/>
    <cellStyle name="Normal 2" xfId="1"/>
  </cellStyles>
  <dxfs count="20">
    <dxf>
      <font>
        <color theme="9" tint="0.79998168889431442"/>
      </font>
      <fill>
        <patternFill>
          <bgColor theme="9" tint="0.7999816888943144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9" tint="0.79998168889431442"/>
      </font>
      <fill>
        <patternFill>
          <bgColor theme="9" tint="0.7999816888943144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  <dxf>
      <font>
        <color theme="2"/>
      </font>
      <fill>
        <patternFill>
          <bgColor theme="2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tmp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7</xdr:col>
      <xdr:colOff>655320</xdr:colOff>
      <xdr:row>3</xdr:row>
      <xdr:rowOff>106875</xdr:rowOff>
    </xdr:from>
    <xdr:to>
      <xdr:col>18</xdr:col>
      <xdr:colOff>69718</xdr:colOff>
      <xdr:row>22</xdr:row>
      <xdr:rowOff>152893</xdr:rowOff>
    </xdr:to>
    <xdr:pic>
      <xdr:nvPicPr>
        <xdr:cNvPr id="4" name="Image 3" descr="Capture d’écran"/>
        <xdr:cNvPicPr>
          <a:picLocks noChangeAspect="1"/>
        </xdr:cNvPicPr>
      </xdr:nvPicPr>
      <xdr:blipFill>
        <a:blip xmlns:r="http://schemas.openxmlformats.org/officeDocument/2006/relationships" r:embed="rId1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5478780" y="655515"/>
          <a:ext cx="8131678" cy="3520738"/>
        </a:xfrm>
        <a:prstGeom prst="rect">
          <a:avLst/>
        </a:prstGeom>
      </xdr:spPr>
    </xdr:pic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45"/>
  <sheetViews>
    <sheetView tabSelected="1" topLeftCell="B1" workbookViewId="0">
      <selection activeCell="F4" sqref="F4"/>
    </sheetView>
  </sheetViews>
  <sheetFormatPr baseColWidth="10" defaultRowHeight="14.4" x14ac:dyDescent="0.3"/>
  <cols>
    <col min="1" max="1" width="18.6640625" hidden="1" customWidth="1"/>
    <col min="2" max="2" width="12.5546875" bestFit="1" customWidth="1"/>
  </cols>
  <sheetData>
    <row r="1" spans="1:8" x14ac:dyDescent="0.3">
      <c r="H1" t="s">
        <v>51</v>
      </c>
    </row>
    <row r="3" spans="1:8" x14ac:dyDescent="0.3">
      <c r="A3" s="1" t="s">
        <v>31</v>
      </c>
      <c r="B3" s="1" t="s">
        <v>0</v>
      </c>
      <c r="C3" s="1" t="s">
        <v>4</v>
      </c>
      <c r="D3" s="1" t="s">
        <v>3</v>
      </c>
      <c r="E3" s="1" t="s">
        <v>13</v>
      </c>
      <c r="F3" s="1" t="s">
        <v>15</v>
      </c>
    </row>
    <row r="4" spans="1:8" x14ac:dyDescent="0.3">
      <c r="A4" s="1" t="str">
        <f>B4&amp;C4&amp;D4</f>
        <v>Sem1LundiCaroline</v>
      </c>
      <c r="B4" s="1" t="s">
        <v>1</v>
      </c>
      <c r="C4" s="1" t="s">
        <v>5</v>
      </c>
      <c r="D4" s="1" t="s">
        <v>12</v>
      </c>
      <c r="E4" s="1" t="s">
        <v>14</v>
      </c>
      <c r="F4" s="1">
        <v>7</v>
      </c>
    </row>
    <row r="5" spans="1:8" x14ac:dyDescent="0.3">
      <c r="A5" s="1" t="str">
        <f t="shared" ref="A5:A45" si="0">B5&amp;C5&amp;D5</f>
        <v>Sem1MardiCaroline</v>
      </c>
      <c r="B5" s="1" t="s">
        <v>1</v>
      </c>
      <c r="C5" s="1" t="s">
        <v>6</v>
      </c>
      <c r="D5" s="1" t="s">
        <v>12</v>
      </c>
      <c r="E5" s="1" t="s">
        <v>16</v>
      </c>
      <c r="F5" s="1">
        <v>8</v>
      </c>
    </row>
    <row r="6" spans="1:8" x14ac:dyDescent="0.3">
      <c r="A6" s="1" t="str">
        <f t="shared" si="0"/>
        <v>Sem1MercrediCaroline</v>
      </c>
      <c r="B6" s="1" t="s">
        <v>1</v>
      </c>
      <c r="C6" s="1" t="s">
        <v>7</v>
      </c>
      <c r="D6" s="1" t="s">
        <v>12</v>
      </c>
      <c r="E6" s="1" t="s">
        <v>17</v>
      </c>
      <c r="F6" s="1">
        <v>6</v>
      </c>
    </row>
    <row r="7" spans="1:8" x14ac:dyDescent="0.3">
      <c r="A7" s="1" t="str">
        <f t="shared" si="0"/>
        <v>Sem1JeudiCaroline</v>
      </c>
      <c r="B7" s="1" t="s">
        <v>1</v>
      </c>
      <c r="C7" s="1" t="s">
        <v>8</v>
      </c>
      <c r="D7" s="1" t="s">
        <v>12</v>
      </c>
      <c r="E7" s="1" t="s">
        <v>18</v>
      </c>
      <c r="F7" s="1">
        <v>8</v>
      </c>
    </row>
    <row r="8" spans="1:8" x14ac:dyDescent="0.3">
      <c r="A8" s="1" t="str">
        <f t="shared" si="0"/>
        <v>Sem1VendrediCaroline</v>
      </c>
      <c r="B8" s="1" t="s">
        <v>1</v>
      </c>
      <c r="C8" s="1" t="s">
        <v>9</v>
      </c>
      <c r="D8" s="1" t="s">
        <v>12</v>
      </c>
      <c r="E8" s="1" t="s">
        <v>19</v>
      </c>
      <c r="F8" s="1">
        <v>8</v>
      </c>
    </row>
    <row r="9" spans="1:8" x14ac:dyDescent="0.3">
      <c r="A9" s="1" t="str">
        <f t="shared" si="0"/>
        <v>Sem1SamediCaroline</v>
      </c>
      <c r="B9" s="1" t="s">
        <v>1</v>
      </c>
      <c r="C9" s="1" t="s">
        <v>10</v>
      </c>
      <c r="D9" s="1" t="s">
        <v>12</v>
      </c>
      <c r="E9" s="1" t="s">
        <v>20</v>
      </c>
      <c r="F9" s="1"/>
    </row>
    <row r="10" spans="1:8" x14ac:dyDescent="0.3">
      <c r="A10" s="1" t="str">
        <f t="shared" si="0"/>
        <v>Sem1DimancheCaroline</v>
      </c>
      <c r="B10" s="1" t="s">
        <v>1</v>
      </c>
      <c r="C10" s="1" t="s">
        <v>11</v>
      </c>
      <c r="D10" s="1" t="s">
        <v>12</v>
      </c>
      <c r="E10" s="1" t="s">
        <v>20</v>
      </c>
      <c r="F10" s="1"/>
    </row>
    <row r="11" spans="1:8" x14ac:dyDescent="0.3">
      <c r="A11" s="1" t="str">
        <f t="shared" si="0"/>
        <v>Sem1LundiVincent</v>
      </c>
      <c r="B11" s="1" t="s">
        <v>1</v>
      </c>
      <c r="C11" s="1" t="s">
        <v>5</v>
      </c>
      <c r="D11" s="1" t="s">
        <v>23</v>
      </c>
      <c r="E11" s="1" t="s">
        <v>21</v>
      </c>
      <c r="F11" s="1">
        <v>8</v>
      </c>
    </row>
    <row r="12" spans="1:8" x14ac:dyDescent="0.3">
      <c r="A12" s="1" t="str">
        <f t="shared" si="0"/>
        <v>Sem1MardiVincent</v>
      </c>
      <c r="B12" s="1" t="s">
        <v>1</v>
      </c>
      <c r="C12" s="1" t="s">
        <v>6</v>
      </c>
      <c r="D12" s="1" t="s">
        <v>23</v>
      </c>
      <c r="E12" s="1" t="s">
        <v>18</v>
      </c>
      <c r="F12" s="1">
        <v>8</v>
      </c>
    </row>
    <row r="13" spans="1:8" x14ac:dyDescent="0.3">
      <c r="A13" s="1" t="str">
        <f t="shared" si="0"/>
        <v>Sem1MercrediVincent</v>
      </c>
      <c r="B13" s="1" t="s">
        <v>1</v>
      </c>
      <c r="C13" s="1" t="s">
        <v>7</v>
      </c>
      <c r="D13" s="1" t="s">
        <v>23</v>
      </c>
      <c r="E13" s="1" t="s">
        <v>18</v>
      </c>
      <c r="F13" s="1">
        <v>8</v>
      </c>
    </row>
    <row r="14" spans="1:8" x14ac:dyDescent="0.3">
      <c r="A14" s="1" t="str">
        <f t="shared" si="0"/>
        <v>Sem1JeudiVincent</v>
      </c>
      <c r="B14" s="1" t="s">
        <v>1</v>
      </c>
      <c r="C14" s="1" t="s">
        <v>8</v>
      </c>
      <c r="D14" s="1" t="s">
        <v>23</v>
      </c>
      <c r="E14" s="1" t="s">
        <v>20</v>
      </c>
      <c r="F14" s="1"/>
    </row>
    <row r="15" spans="1:8" x14ac:dyDescent="0.3">
      <c r="A15" s="1" t="str">
        <f t="shared" si="0"/>
        <v>Sem1VendrediVincent</v>
      </c>
      <c r="B15" s="1" t="s">
        <v>1</v>
      </c>
      <c r="C15" s="1" t="s">
        <v>9</v>
      </c>
      <c r="D15" s="1" t="s">
        <v>23</v>
      </c>
      <c r="E15" s="1" t="s">
        <v>20</v>
      </c>
      <c r="F15" s="1"/>
    </row>
    <row r="16" spans="1:8" x14ac:dyDescent="0.3">
      <c r="A16" s="1" t="str">
        <f t="shared" si="0"/>
        <v>Sem1SamediVincent</v>
      </c>
      <c r="B16" s="1" t="s">
        <v>1</v>
      </c>
      <c r="C16" s="1" t="s">
        <v>10</v>
      </c>
      <c r="D16" s="1" t="s">
        <v>23</v>
      </c>
      <c r="E16" s="1" t="s">
        <v>22</v>
      </c>
      <c r="F16" s="1">
        <v>7.25</v>
      </c>
    </row>
    <row r="17" spans="1:6" x14ac:dyDescent="0.3">
      <c r="A17" s="1" t="str">
        <f t="shared" si="0"/>
        <v>Sem1DimancheVincent</v>
      </c>
      <c r="B17" s="1" t="s">
        <v>1</v>
      </c>
      <c r="C17" s="1" t="s">
        <v>11</v>
      </c>
      <c r="D17" s="1" t="s">
        <v>23</v>
      </c>
      <c r="E17" s="1" t="s">
        <v>22</v>
      </c>
      <c r="F17" s="1">
        <v>7.25</v>
      </c>
    </row>
    <row r="18" spans="1:6" x14ac:dyDescent="0.3">
      <c r="A18" s="1" t="str">
        <f t="shared" si="0"/>
        <v>Sem1LundiTeddy</v>
      </c>
      <c r="B18" s="1" t="s">
        <v>1</v>
      </c>
      <c r="C18" s="1" t="s">
        <v>5</v>
      </c>
      <c r="D18" s="1" t="s">
        <v>25</v>
      </c>
      <c r="E18" s="1" t="s">
        <v>18</v>
      </c>
      <c r="F18" s="1">
        <v>8</v>
      </c>
    </row>
    <row r="19" spans="1:6" x14ac:dyDescent="0.3">
      <c r="A19" s="1" t="str">
        <f t="shared" si="0"/>
        <v>Sem1MardiTeddy</v>
      </c>
      <c r="B19" s="1" t="s">
        <v>1</v>
      </c>
      <c r="C19" s="1" t="s">
        <v>6</v>
      </c>
      <c r="D19" s="1" t="s">
        <v>25</v>
      </c>
      <c r="E19" s="1" t="s">
        <v>20</v>
      </c>
      <c r="F19" s="1"/>
    </row>
    <row r="20" spans="1:6" x14ac:dyDescent="0.3">
      <c r="A20" s="1" t="str">
        <f t="shared" si="0"/>
        <v>Sem1MercrediTeddy</v>
      </c>
      <c r="B20" s="1" t="s">
        <v>1</v>
      </c>
      <c r="C20" s="1" t="s">
        <v>7</v>
      </c>
      <c r="D20" s="1" t="s">
        <v>25</v>
      </c>
      <c r="E20" s="1" t="s">
        <v>21</v>
      </c>
      <c r="F20" s="1">
        <v>8</v>
      </c>
    </row>
    <row r="21" spans="1:6" x14ac:dyDescent="0.3">
      <c r="A21" s="1" t="str">
        <f t="shared" si="0"/>
        <v>Sem1JeudiTeddy</v>
      </c>
      <c r="B21" s="1" t="s">
        <v>1</v>
      </c>
      <c r="C21" s="1" t="s">
        <v>8</v>
      </c>
      <c r="D21" s="1" t="s">
        <v>25</v>
      </c>
      <c r="E21" s="1" t="s">
        <v>24</v>
      </c>
      <c r="F21" s="1">
        <v>7.25</v>
      </c>
    </row>
    <row r="22" spans="1:6" x14ac:dyDescent="0.3">
      <c r="A22" s="1" t="str">
        <f t="shared" si="0"/>
        <v>Sem1VendrediTeddy</v>
      </c>
      <c r="B22" s="1" t="s">
        <v>1</v>
      </c>
      <c r="C22" s="1" t="s">
        <v>9</v>
      </c>
      <c r="D22" s="1" t="s">
        <v>25</v>
      </c>
      <c r="E22" s="1" t="s">
        <v>24</v>
      </c>
      <c r="F22" s="1">
        <v>7.25</v>
      </c>
    </row>
    <row r="23" spans="1:6" x14ac:dyDescent="0.3">
      <c r="A23" s="1" t="str">
        <f t="shared" si="0"/>
        <v>Sem1SamediTeddy</v>
      </c>
      <c r="B23" s="1" t="s">
        <v>1</v>
      </c>
      <c r="C23" s="1" t="s">
        <v>10</v>
      </c>
      <c r="D23" s="1" t="s">
        <v>25</v>
      </c>
      <c r="E23" s="1" t="s">
        <v>20</v>
      </c>
      <c r="F23" s="1"/>
    </row>
    <row r="24" spans="1:6" x14ac:dyDescent="0.3">
      <c r="A24" s="1" t="str">
        <f t="shared" si="0"/>
        <v>Sem1DimancheTeddy</v>
      </c>
      <c r="B24" s="1" t="s">
        <v>1</v>
      </c>
      <c r="C24" s="1" t="s">
        <v>11</v>
      </c>
      <c r="D24" s="1" t="s">
        <v>25</v>
      </c>
      <c r="E24" s="1" t="s">
        <v>20</v>
      </c>
      <c r="F24" s="1"/>
    </row>
    <row r="25" spans="1:6" x14ac:dyDescent="0.3">
      <c r="A25" s="1" t="str">
        <f t="shared" si="0"/>
        <v>Sem2LundiCaroline</v>
      </c>
      <c r="B25" s="1" t="s">
        <v>2</v>
      </c>
      <c r="C25" s="1" t="s">
        <v>5</v>
      </c>
      <c r="D25" s="1" t="s">
        <v>12</v>
      </c>
      <c r="E25" s="1" t="s">
        <v>14</v>
      </c>
      <c r="F25" s="1">
        <v>7</v>
      </c>
    </row>
    <row r="26" spans="1:6" x14ac:dyDescent="0.3">
      <c r="A26" s="1" t="str">
        <f t="shared" si="0"/>
        <v>Sem2MardiCaroline</v>
      </c>
      <c r="B26" s="1" t="s">
        <v>2</v>
      </c>
      <c r="C26" s="1" t="s">
        <v>6</v>
      </c>
      <c r="D26" s="1" t="s">
        <v>12</v>
      </c>
      <c r="E26" s="1" t="s">
        <v>26</v>
      </c>
      <c r="F26" s="1">
        <v>8</v>
      </c>
    </row>
    <row r="27" spans="1:6" x14ac:dyDescent="0.3">
      <c r="A27" s="1" t="str">
        <f t="shared" si="0"/>
        <v>Sem2MercrediCaroline</v>
      </c>
      <c r="B27" s="1" t="s">
        <v>2</v>
      </c>
      <c r="C27" s="1" t="s">
        <v>7</v>
      </c>
      <c r="D27" s="1" t="s">
        <v>12</v>
      </c>
      <c r="E27" s="1" t="s">
        <v>27</v>
      </c>
      <c r="F27" s="1">
        <v>6</v>
      </c>
    </row>
    <row r="28" spans="1:6" x14ac:dyDescent="0.3">
      <c r="A28" s="1" t="str">
        <f t="shared" si="0"/>
        <v>Sem2JeudiCaroline</v>
      </c>
      <c r="B28" s="1" t="s">
        <v>2</v>
      </c>
      <c r="C28" s="1" t="s">
        <v>8</v>
      </c>
      <c r="D28" s="1" t="s">
        <v>12</v>
      </c>
      <c r="E28" s="1" t="s">
        <v>24</v>
      </c>
      <c r="F28" s="1">
        <v>7.25</v>
      </c>
    </row>
    <row r="29" spans="1:6" x14ac:dyDescent="0.3">
      <c r="A29" s="1" t="str">
        <f t="shared" si="0"/>
        <v>Sem2VendrediCaroline</v>
      </c>
      <c r="B29" s="1" t="s">
        <v>2</v>
      </c>
      <c r="C29" s="1" t="s">
        <v>9</v>
      </c>
      <c r="D29" s="1" t="s">
        <v>12</v>
      </c>
      <c r="E29" s="1" t="s">
        <v>19</v>
      </c>
      <c r="F29" s="1">
        <v>8</v>
      </c>
    </row>
    <row r="30" spans="1:6" x14ac:dyDescent="0.3">
      <c r="A30" s="1" t="str">
        <f t="shared" si="0"/>
        <v>Sem2SamediCaroline</v>
      </c>
      <c r="B30" s="1" t="s">
        <v>2</v>
      </c>
      <c r="C30" s="1" t="s">
        <v>10</v>
      </c>
      <c r="D30" s="1" t="s">
        <v>12</v>
      </c>
      <c r="E30" s="1" t="s">
        <v>20</v>
      </c>
      <c r="F30" s="1"/>
    </row>
    <row r="31" spans="1:6" x14ac:dyDescent="0.3">
      <c r="A31" s="1" t="str">
        <f t="shared" si="0"/>
        <v>Sem2DimancheCaroline</v>
      </c>
      <c r="B31" s="1" t="s">
        <v>2</v>
      </c>
      <c r="C31" s="1" t="s">
        <v>11</v>
      </c>
      <c r="D31" s="1" t="s">
        <v>12</v>
      </c>
      <c r="E31" s="1" t="s">
        <v>20</v>
      </c>
      <c r="F31" s="1"/>
    </row>
    <row r="32" spans="1:6" x14ac:dyDescent="0.3">
      <c r="A32" s="1" t="str">
        <f t="shared" si="0"/>
        <v>Sem2LundiVincent</v>
      </c>
      <c r="B32" s="1" t="s">
        <v>2</v>
      </c>
      <c r="C32" s="1" t="s">
        <v>5</v>
      </c>
      <c r="D32" s="1" t="s">
        <v>23</v>
      </c>
      <c r="E32" s="1" t="s">
        <v>20</v>
      </c>
      <c r="F32" s="1"/>
    </row>
    <row r="33" spans="1:6" x14ac:dyDescent="0.3">
      <c r="A33" s="1" t="str">
        <f t="shared" si="0"/>
        <v>Sem2MardiVincent</v>
      </c>
      <c r="B33" s="1" t="s">
        <v>2</v>
      </c>
      <c r="C33" s="1" t="s">
        <v>6</v>
      </c>
      <c r="D33" s="1" t="s">
        <v>23</v>
      </c>
      <c r="E33" s="1" t="s">
        <v>28</v>
      </c>
      <c r="F33" s="1">
        <v>8.75</v>
      </c>
    </row>
    <row r="34" spans="1:6" x14ac:dyDescent="0.3">
      <c r="A34" s="1" t="str">
        <f t="shared" si="0"/>
        <v>Sem2MercrediVincent</v>
      </c>
      <c r="B34" s="1" t="s">
        <v>2</v>
      </c>
      <c r="C34" s="1" t="s">
        <v>7</v>
      </c>
      <c r="D34" s="1" t="s">
        <v>23</v>
      </c>
      <c r="E34" s="1" t="s">
        <v>21</v>
      </c>
      <c r="F34" s="1">
        <v>8</v>
      </c>
    </row>
    <row r="35" spans="1:6" x14ac:dyDescent="0.3">
      <c r="A35" s="1" t="str">
        <f t="shared" si="0"/>
        <v>Sem2JeudiVincent</v>
      </c>
      <c r="B35" s="1" t="s">
        <v>2</v>
      </c>
      <c r="C35" s="1" t="s">
        <v>8</v>
      </c>
      <c r="D35" s="1" t="s">
        <v>23</v>
      </c>
      <c r="E35" s="1" t="s">
        <v>21</v>
      </c>
      <c r="F35" s="1">
        <v>8</v>
      </c>
    </row>
    <row r="36" spans="1:6" x14ac:dyDescent="0.3">
      <c r="A36" s="1" t="str">
        <f t="shared" si="0"/>
        <v>Sem2VendrediVincent</v>
      </c>
      <c r="B36" s="1" t="s">
        <v>2</v>
      </c>
      <c r="C36" s="1" t="s">
        <v>9</v>
      </c>
      <c r="D36" s="1" t="s">
        <v>23</v>
      </c>
      <c r="E36" s="1" t="s">
        <v>21</v>
      </c>
      <c r="F36" s="1">
        <v>8</v>
      </c>
    </row>
    <row r="37" spans="1:6" x14ac:dyDescent="0.3">
      <c r="A37" s="1" t="str">
        <f t="shared" si="0"/>
        <v>Sem2SamediVincent</v>
      </c>
      <c r="B37" s="1" t="s">
        <v>2</v>
      </c>
      <c r="C37" s="1" t="s">
        <v>10</v>
      </c>
      <c r="D37" s="1" t="s">
        <v>23</v>
      </c>
      <c r="E37" s="1" t="s">
        <v>20</v>
      </c>
      <c r="F37" s="1"/>
    </row>
    <row r="38" spans="1:6" x14ac:dyDescent="0.3">
      <c r="A38" s="1" t="str">
        <f t="shared" si="0"/>
        <v>Sem2DimancheVincent</v>
      </c>
      <c r="B38" s="1" t="s">
        <v>2</v>
      </c>
      <c r="C38" s="1" t="s">
        <v>11</v>
      </c>
      <c r="D38" s="1" t="s">
        <v>23</v>
      </c>
      <c r="E38" s="1" t="s">
        <v>20</v>
      </c>
      <c r="F38" s="1"/>
    </row>
    <row r="39" spans="1:6" x14ac:dyDescent="0.3">
      <c r="A39" s="1" t="str">
        <f t="shared" si="0"/>
        <v>Sem2LundiTeddy</v>
      </c>
      <c r="B39" s="1" t="s">
        <v>2</v>
      </c>
      <c r="C39" s="1" t="s">
        <v>5</v>
      </c>
      <c r="D39" s="1" t="s">
        <v>25</v>
      </c>
      <c r="E39" s="1" t="s">
        <v>24</v>
      </c>
      <c r="F39" s="1">
        <v>7.25</v>
      </c>
    </row>
    <row r="40" spans="1:6" x14ac:dyDescent="0.3">
      <c r="A40" s="1" t="str">
        <f t="shared" si="0"/>
        <v>Sem2MardiTeddy</v>
      </c>
      <c r="B40" s="1" t="s">
        <v>2</v>
      </c>
      <c r="C40" s="1" t="s">
        <v>6</v>
      </c>
      <c r="D40" s="1" t="s">
        <v>25</v>
      </c>
      <c r="E40" s="1" t="s">
        <v>18</v>
      </c>
      <c r="F40" s="1">
        <v>8</v>
      </c>
    </row>
    <row r="41" spans="1:6" x14ac:dyDescent="0.3">
      <c r="A41" s="1" t="str">
        <f t="shared" si="0"/>
        <v>Sem2MercrediTeddy</v>
      </c>
      <c r="B41" s="1" t="s">
        <v>2</v>
      </c>
      <c r="C41" s="1" t="s">
        <v>7</v>
      </c>
      <c r="D41" s="1" t="s">
        <v>25</v>
      </c>
      <c r="E41" s="1" t="s">
        <v>18</v>
      </c>
      <c r="F41" s="1">
        <v>8</v>
      </c>
    </row>
    <row r="42" spans="1:6" x14ac:dyDescent="0.3">
      <c r="A42" s="1" t="str">
        <f t="shared" si="0"/>
        <v>Sem2JeudiTeddy</v>
      </c>
      <c r="B42" s="1" t="s">
        <v>2</v>
      </c>
      <c r="C42" s="1" t="s">
        <v>8</v>
      </c>
      <c r="D42" s="1" t="s">
        <v>25</v>
      </c>
      <c r="E42" s="1" t="s">
        <v>20</v>
      </c>
      <c r="F42" s="1"/>
    </row>
    <row r="43" spans="1:6" x14ac:dyDescent="0.3">
      <c r="A43" s="1" t="str">
        <f t="shared" si="0"/>
        <v>Sem2VendrediTeddy</v>
      </c>
      <c r="B43" s="1" t="s">
        <v>2</v>
      </c>
      <c r="C43" s="1" t="s">
        <v>9</v>
      </c>
      <c r="D43" s="1" t="s">
        <v>25</v>
      </c>
      <c r="E43" s="1" t="s">
        <v>20</v>
      </c>
      <c r="F43" s="1"/>
    </row>
    <row r="44" spans="1:6" x14ac:dyDescent="0.3">
      <c r="A44" s="1" t="str">
        <f t="shared" si="0"/>
        <v>Sem2SamediTeddy</v>
      </c>
      <c r="B44" s="1" t="s">
        <v>2</v>
      </c>
      <c r="C44" s="1" t="s">
        <v>10</v>
      </c>
      <c r="D44" s="1" t="s">
        <v>25</v>
      </c>
      <c r="E44" s="1" t="s">
        <v>22</v>
      </c>
      <c r="F44" s="1">
        <v>7.25</v>
      </c>
    </row>
    <row r="45" spans="1:6" x14ac:dyDescent="0.3">
      <c r="A45" s="1" t="str">
        <f t="shared" si="0"/>
        <v>Sem2DimancheTeddy</v>
      </c>
      <c r="B45" s="1" t="s">
        <v>2</v>
      </c>
      <c r="C45" s="1" t="s">
        <v>11</v>
      </c>
      <c r="D45" s="1" t="s">
        <v>25</v>
      </c>
      <c r="E45" s="1" t="s">
        <v>22</v>
      </c>
      <c r="F45" s="1">
        <v>7.25</v>
      </c>
    </row>
  </sheetData>
  <pageMargins left="0.7" right="0.7" top="0.75" bottom="0.75" header="0.3" footer="0.3"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E11"/>
  <sheetViews>
    <sheetView workbookViewId="0">
      <selection activeCell="B2" sqref="B2"/>
    </sheetView>
  </sheetViews>
  <sheetFormatPr baseColWidth="10" defaultRowHeight="14.4" x14ac:dyDescent="0.3"/>
  <sheetData>
    <row r="2" spans="1:5" x14ac:dyDescent="0.3">
      <c r="A2" s="2" t="s">
        <v>29</v>
      </c>
      <c r="B2" s="15" t="s">
        <v>1</v>
      </c>
      <c r="D2" s="3" t="s">
        <v>30</v>
      </c>
    </row>
    <row r="4" spans="1:5" x14ac:dyDescent="0.3">
      <c r="B4" s="1"/>
      <c r="C4" s="4" t="s">
        <v>12</v>
      </c>
      <c r="D4" s="4" t="s">
        <v>23</v>
      </c>
      <c r="E4" s="4" t="s">
        <v>25</v>
      </c>
    </row>
    <row r="5" spans="1:5" x14ac:dyDescent="0.3">
      <c r="B5" s="1" t="s">
        <v>5</v>
      </c>
      <c r="C5" s="1" t="str">
        <f t="shared" ref="C5:E11" si="0">VLOOKUP($B$2&amp;$B5&amp;C$4,Cycles,5,FALSE)</f>
        <v>9h/16h</v>
      </c>
      <c r="D5" s="1" t="str">
        <f t="shared" si="0"/>
        <v>6h-14h</v>
      </c>
      <c r="E5" s="1" t="str">
        <f t="shared" si="0"/>
        <v>13h45/21h45</v>
      </c>
    </row>
    <row r="6" spans="1:5" x14ac:dyDescent="0.3">
      <c r="B6" s="1" t="s">
        <v>6</v>
      </c>
      <c r="C6" s="1" t="str">
        <f t="shared" si="0"/>
        <v>8h/16h</v>
      </c>
      <c r="D6" s="1" t="str">
        <f t="shared" si="0"/>
        <v>13h45/21h45</v>
      </c>
      <c r="E6" s="1" t="str">
        <f t="shared" si="0"/>
        <v xml:space="preserve"> </v>
      </c>
    </row>
    <row r="7" spans="1:5" x14ac:dyDescent="0.3">
      <c r="B7" s="1" t="s">
        <v>7</v>
      </c>
      <c r="C7" s="1" t="str">
        <f t="shared" si="0"/>
        <v>8h/14h</v>
      </c>
      <c r="D7" s="1" t="str">
        <f t="shared" si="0"/>
        <v>13h45/21h45</v>
      </c>
      <c r="E7" s="1" t="str">
        <f t="shared" si="0"/>
        <v>6h-14h</v>
      </c>
    </row>
    <row r="8" spans="1:5" x14ac:dyDescent="0.3">
      <c r="B8" s="1" t="s">
        <v>8</v>
      </c>
      <c r="C8" s="1" t="str">
        <f t="shared" si="0"/>
        <v>13h45/21h45</v>
      </c>
      <c r="D8" s="1" t="str">
        <f t="shared" si="0"/>
        <v xml:space="preserve"> </v>
      </c>
      <c r="E8" s="1" t="str">
        <f t="shared" si="0"/>
        <v>6h45-14h</v>
      </c>
    </row>
    <row r="9" spans="1:5" x14ac:dyDescent="0.3">
      <c r="B9" s="1" t="s">
        <v>9</v>
      </c>
      <c r="C9" s="1" t="str">
        <f t="shared" si="0"/>
        <v>9h/17h</v>
      </c>
      <c r="D9" s="1" t="str">
        <f t="shared" si="0"/>
        <v xml:space="preserve"> </v>
      </c>
      <c r="E9" s="1" t="str">
        <f t="shared" si="0"/>
        <v>6h45-14h</v>
      </c>
    </row>
    <row r="10" spans="1:5" x14ac:dyDescent="0.3">
      <c r="B10" s="1" t="s">
        <v>10</v>
      </c>
      <c r="C10" s="1" t="str">
        <f t="shared" si="0"/>
        <v xml:space="preserve"> </v>
      </c>
      <c r="D10" s="1" t="str">
        <f t="shared" si="0"/>
        <v>6H45-14H</v>
      </c>
      <c r="E10" s="1" t="str">
        <f t="shared" si="0"/>
        <v xml:space="preserve"> </v>
      </c>
    </row>
    <row r="11" spans="1:5" x14ac:dyDescent="0.3">
      <c r="B11" s="1" t="s">
        <v>11</v>
      </c>
      <c r="C11" s="1" t="str">
        <f t="shared" si="0"/>
        <v xml:space="preserve"> </v>
      </c>
      <c r="D11" s="1" t="str">
        <f t="shared" si="0"/>
        <v>6H45-14H</v>
      </c>
      <c r="E11" s="1" t="str">
        <f t="shared" si="0"/>
        <v xml:space="preserve"> </v>
      </c>
    </row>
  </sheetData>
  <dataValidations count="1">
    <dataValidation type="list" allowBlank="1" showInputMessage="1" showErrorMessage="1" sqref="B2">
      <formula1>"Sem1,Sem2"</formula1>
    </dataValidation>
  </dataValidations>
  <pageMargins left="0.7" right="0.7" top="0.75" bottom="0.75" header="0.3" footer="0.3"/>
  <pageSetup paperSize="9" orientation="portrait" horizontalDpi="4294967293" verticalDpi="0" r:id="rId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Q37"/>
  <sheetViews>
    <sheetView workbookViewId="0">
      <selection activeCell="F5" sqref="F5"/>
    </sheetView>
  </sheetViews>
  <sheetFormatPr baseColWidth="10" defaultRowHeight="14.4" outlineLevelCol="1" x14ac:dyDescent="0.3"/>
  <cols>
    <col min="1" max="1" width="5.44140625" bestFit="1" customWidth="1"/>
    <col min="2" max="2" width="5.44140625" hidden="1" customWidth="1"/>
    <col min="3" max="3" width="9.88671875" bestFit="1" customWidth="1"/>
    <col min="4" max="4" width="7.88671875" hidden="1" customWidth="1"/>
    <col min="7" max="7" width="7.6640625" customWidth="1"/>
    <col min="8" max="8" width="14.21875" customWidth="1"/>
    <col min="9" max="9" width="5.5546875" hidden="1" customWidth="1" outlineLevel="1"/>
    <col min="10" max="10" width="13.88671875" hidden="1" customWidth="1" outlineLevel="1"/>
    <col min="11" max="11" width="14.21875" customWidth="1" collapsed="1"/>
    <col min="12" max="12" width="5.5546875" hidden="1" customWidth="1" outlineLevel="1"/>
    <col min="13" max="13" width="13.88671875" hidden="1" customWidth="1" outlineLevel="1"/>
    <col min="14" max="14" width="14.21875" customWidth="1" collapsed="1"/>
    <col min="15" max="15" width="5.5546875" hidden="1" customWidth="1" outlineLevel="1"/>
    <col min="16" max="16" width="13.88671875" hidden="1" customWidth="1" outlineLevel="1"/>
    <col min="17" max="17" width="11.5546875" collapsed="1"/>
  </cols>
  <sheetData>
    <row r="2" spans="1:16" ht="23.4" x14ac:dyDescent="0.45">
      <c r="E2" s="13">
        <f>E4</f>
        <v>44682</v>
      </c>
      <c r="F2" s="13"/>
    </row>
    <row r="4" spans="1:16" x14ac:dyDescent="0.3">
      <c r="E4" s="7">
        <v>44682</v>
      </c>
      <c r="F4" s="5"/>
    </row>
    <row r="6" spans="1:16" x14ac:dyDescent="0.3">
      <c r="A6" s="1" t="s">
        <v>34</v>
      </c>
      <c r="B6" s="1" t="s">
        <v>49</v>
      </c>
      <c r="C6" s="1" t="s">
        <v>37</v>
      </c>
      <c r="D6" s="1" t="s">
        <v>33</v>
      </c>
      <c r="E6" s="1"/>
      <c r="F6" s="1" t="s">
        <v>35</v>
      </c>
      <c r="G6" s="1" t="s">
        <v>32</v>
      </c>
      <c r="H6" s="4" t="s">
        <v>12</v>
      </c>
      <c r="I6" s="4"/>
      <c r="J6" s="6" t="s">
        <v>36</v>
      </c>
      <c r="K6" s="4" t="s">
        <v>23</v>
      </c>
      <c r="L6" s="4"/>
      <c r="M6" s="6" t="s">
        <v>36</v>
      </c>
      <c r="N6" s="4" t="s">
        <v>25</v>
      </c>
      <c r="O6" s="4"/>
      <c r="P6" s="6" t="s">
        <v>36</v>
      </c>
    </row>
    <row r="7" spans="1:16" x14ac:dyDescent="0.3">
      <c r="A7" s="1" t="s">
        <v>1</v>
      </c>
      <c r="B7" s="1" t="str">
        <f>C7&amp;"-"&amp;D7</f>
        <v>17-7</v>
      </c>
      <c r="C7" s="1">
        <f>_xlfn.ISOWEEKNUM(E7)</f>
        <v>17</v>
      </c>
      <c r="D7" s="1">
        <f>WEEKDAY(E7,2)</f>
        <v>7</v>
      </c>
      <c r="E7" s="9">
        <f>E4</f>
        <v>44682</v>
      </c>
      <c r="F7" s="9" t="str">
        <f>PROPER(TEXT(E7,"jjjj"))</f>
        <v>Dimanche</v>
      </c>
      <c r="G7" s="1"/>
      <c r="H7" s="1" t="str">
        <f t="shared" ref="H7:H37" si="0">VLOOKUP($A7&amp;$F7&amp;H$6,Cycles,5,FALSE)</f>
        <v xml:space="preserve"> </v>
      </c>
      <c r="I7" s="1">
        <f t="shared" ref="I7:I37" si="1">VLOOKUP($A7&amp;$F7&amp;H$6,Cycles,6,FALSE)</f>
        <v>0</v>
      </c>
      <c r="J7" s="1">
        <f>IF($F7="Dimanche",SUM(I1:I7),0)</f>
        <v>0</v>
      </c>
      <c r="K7" s="1" t="str">
        <f t="shared" ref="K7:K37" si="2">VLOOKUP($A7&amp;$F7&amp;K$6,Cycles,5,FALSE)</f>
        <v>6H45-14H</v>
      </c>
      <c r="L7" s="1">
        <f t="shared" ref="L7:L37" si="3">VLOOKUP($A7&amp;$F7&amp;K$6,Cycles,6,FALSE)</f>
        <v>7.25</v>
      </c>
      <c r="M7" s="1">
        <f>IF($F7="Dimanche",SUM(L1:L7),0)</f>
        <v>7.25</v>
      </c>
      <c r="N7" s="1" t="str">
        <f t="shared" ref="N7:N37" si="4">VLOOKUP($A7&amp;$F7&amp;N$6,Cycles,5,FALSE)</f>
        <v xml:space="preserve"> </v>
      </c>
      <c r="O7" s="1">
        <f t="shared" ref="O7:O37" si="5">VLOOKUP($A7&amp;$F7&amp;N$6,Cycles,6,FALSE)</f>
        <v>0</v>
      </c>
      <c r="P7" s="1">
        <f>IF($F7="Dimanche",SUM(O1:O7),0)</f>
        <v>0</v>
      </c>
    </row>
    <row r="8" spans="1:16" x14ac:dyDescent="0.3">
      <c r="A8" s="1" t="str">
        <f>A7</f>
        <v>Sem1</v>
      </c>
      <c r="B8" s="1" t="str">
        <f t="shared" ref="B8:B37" si="6">C8&amp;"-"&amp;D8</f>
        <v>18-1</v>
      </c>
      <c r="C8" s="1">
        <f t="shared" ref="C8:C37" si="7">_xlfn.ISOWEEKNUM(E8)</f>
        <v>18</v>
      </c>
      <c r="D8" s="1">
        <f t="shared" ref="D8:D37" si="8">WEEKDAY(E8,2)</f>
        <v>1</v>
      </c>
      <c r="E8" s="9">
        <f>E7+1</f>
        <v>44683</v>
      </c>
      <c r="F8" s="9" t="str">
        <f t="shared" ref="F8:F37" si="9">PROPER(TEXT(E8,"jjjj"))</f>
        <v>Lundi</v>
      </c>
      <c r="G8" s="1"/>
      <c r="H8" s="1" t="str">
        <f t="shared" si="0"/>
        <v>9h/16h</v>
      </c>
      <c r="I8" s="1">
        <f t="shared" si="1"/>
        <v>7</v>
      </c>
      <c r="J8" s="1">
        <f t="shared" ref="J8:J37" si="10">IF($F8="Dimanche",SUM(I2:I8),0)</f>
        <v>0</v>
      </c>
      <c r="K8" s="1" t="str">
        <f t="shared" si="2"/>
        <v>6h-14h</v>
      </c>
      <c r="L8" s="1">
        <f t="shared" si="3"/>
        <v>8</v>
      </c>
      <c r="M8" s="1">
        <f t="shared" ref="M8:M37" si="11">IF($F8="Dimanche",SUM(L2:L8),0)</f>
        <v>0</v>
      </c>
      <c r="N8" s="1" t="str">
        <f t="shared" si="4"/>
        <v>13h45/21h45</v>
      </c>
      <c r="O8" s="1">
        <f t="shared" si="5"/>
        <v>8</v>
      </c>
      <c r="P8" s="1">
        <f t="shared" ref="P8:P37" si="12">IF($F8="Dimanche",SUM(O2:O8),0)</f>
        <v>0</v>
      </c>
    </row>
    <row r="9" spans="1:16" x14ac:dyDescent="0.3">
      <c r="A9" s="1" t="str">
        <f t="shared" ref="A9:A37" si="13">A8</f>
        <v>Sem1</v>
      </c>
      <c r="B9" s="1" t="str">
        <f t="shared" si="6"/>
        <v>18-2</v>
      </c>
      <c r="C9" s="1">
        <f t="shared" si="7"/>
        <v>18</v>
      </c>
      <c r="D9" s="1">
        <f t="shared" si="8"/>
        <v>2</v>
      </c>
      <c r="E9" s="9">
        <f t="shared" ref="E9:E37" si="14">E8+1</f>
        <v>44684</v>
      </c>
      <c r="F9" s="9" t="str">
        <f t="shared" si="9"/>
        <v>Mardi</v>
      </c>
      <c r="G9" s="1"/>
      <c r="H9" s="1" t="str">
        <f t="shared" si="0"/>
        <v>8h/16h</v>
      </c>
      <c r="I9" s="1">
        <f t="shared" si="1"/>
        <v>8</v>
      </c>
      <c r="J9" s="1">
        <f t="shared" si="10"/>
        <v>0</v>
      </c>
      <c r="K9" s="1" t="str">
        <f t="shared" si="2"/>
        <v>13h45/21h45</v>
      </c>
      <c r="L9" s="1">
        <f t="shared" si="3"/>
        <v>8</v>
      </c>
      <c r="M9" s="1">
        <f t="shared" si="11"/>
        <v>0</v>
      </c>
      <c r="N9" s="1" t="str">
        <f t="shared" si="4"/>
        <v xml:space="preserve"> </v>
      </c>
      <c r="O9" s="1">
        <f t="shared" si="5"/>
        <v>0</v>
      </c>
      <c r="P9" s="1">
        <f t="shared" si="12"/>
        <v>0</v>
      </c>
    </row>
    <row r="10" spans="1:16" x14ac:dyDescent="0.3">
      <c r="A10" s="1" t="str">
        <f t="shared" si="13"/>
        <v>Sem1</v>
      </c>
      <c r="B10" s="1" t="str">
        <f t="shared" si="6"/>
        <v>18-3</v>
      </c>
      <c r="C10" s="1">
        <f t="shared" si="7"/>
        <v>18</v>
      </c>
      <c r="D10" s="1">
        <f t="shared" si="8"/>
        <v>3</v>
      </c>
      <c r="E10" s="9">
        <f t="shared" si="14"/>
        <v>44685</v>
      </c>
      <c r="F10" s="9" t="str">
        <f t="shared" si="9"/>
        <v>Mercredi</v>
      </c>
      <c r="G10" s="1"/>
      <c r="H10" s="1" t="str">
        <f t="shared" si="0"/>
        <v>8h/14h</v>
      </c>
      <c r="I10" s="1">
        <f t="shared" si="1"/>
        <v>6</v>
      </c>
      <c r="J10" s="1">
        <f t="shared" si="10"/>
        <v>0</v>
      </c>
      <c r="K10" s="1" t="str">
        <f t="shared" si="2"/>
        <v>13h45/21h45</v>
      </c>
      <c r="L10" s="1">
        <f t="shared" si="3"/>
        <v>8</v>
      </c>
      <c r="M10" s="1">
        <f t="shared" si="11"/>
        <v>0</v>
      </c>
      <c r="N10" s="1" t="str">
        <f t="shared" si="4"/>
        <v>6h-14h</v>
      </c>
      <c r="O10" s="1">
        <f t="shared" si="5"/>
        <v>8</v>
      </c>
      <c r="P10" s="1">
        <f t="shared" si="12"/>
        <v>0</v>
      </c>
    </row>
    <row r="11" spans="1:16" x14ac:dyDescent="0.3">
      <c r="A11" s="1" t="str">
        <f t="shared" si="13"/>
        <v>Sem1</v>
      </c>
      <c r="B11" s="1" t="str">
        <f t="shared" si="6"/>
        <v>18-4</v>
      </c>
      <c r="C11" s="1">
        <f t="shared" si="7"/>
        <v>18</v>
      </c>
      <c r="D11" s="1">
        <f t="shared" si="8"/>
        <v>4</v>
      </c>
      <c r="E11" s="9">
        <f t="shared" si="14"/>
        <v>44686</v>
      </c>
      <c r="F11" s="9" t="str">
        <f t="shared" si="9"/>
        <v>Jeudi</v>
      </c>
      <c r="G11" s="1"/>
      <c r="H11" s="1" t="str">
        <f t="shared" si="0"/>
        <v>13h45/21h45</v>
      </c>
      <c r="I11" s="1">
        <f t="shared" si="1"/>
        <v>8</v>
      </c>
      <c r="J11" s="1">
        <f t="shared" si="10"/>
        <v>0</v>
      </c>
      <c r="K11" s="1" t="str">
        <f t="shared" si="2"/>
        <v xml:space="preserve"> </v>
      </c>
      <c r="L11" s="1">
        <f t="shared" si="3"/>
        <v>0</v>
      </c>
      <c r="M11" s="1">
        <f t="shared" si="11"/>
        <v>0</v>
      </c>
      <c r="N11" s="1" t="str">
        <f t="shared" si="4"/>
        <v>6h45-14h</v>
      </c>
      <c r="O11" s="1">
        <f t="shared" si="5"/>
        <v>7.25</v>
      </c>
      <c r="P11" s="1">
        <f t="shared" si="12"/>
        <v>0</v>
      </c>
    </row>
    <row r="12" spans="1:16" x14ac:dyDescent="0.3">
      <c r="A12" s="1" t="str">
        <f t="shared" si="13"/>
        <v>Sem1</v>
      </c>
      <c r="B12" s="1" t="str">
        <f t="shared" si="6"/>
        <v>18-5</v>
      </c>
      <c r="C12" s="1">
        <f t="shared" si="7"/>
        <v>18</v>
      </c>
      <c r="D12" s="1">
        <f t="shared" si="8"/>
        <v>5</v>
      </c>
      <c r="E12" s="9">
        <f t="shared" si="14"/>
        <v>44687</v>
      </c>
      <c r="F12" s="9" t="str">
        <f t="shared" si="9"/>
        <v>Vendredi</v>
      </c>
      <c r="G12" s="1"/>
      <c r="H12" s="1" t="str">
        <f t="shared" si="0"/>
        <v>9h/17h</v>
      </c>
      <c r="I12" s="1">
        <f t="shared" si="1"/>
        <v>8</v>
      </c>
      <c r="J12" s="1">
        <f t="shared" si="10"/>
        <v>0</v>
      </c>
      <c r="K12" s="1" t="str">
        <f t="shared" si="2"/>
        <v xml:space="preserve"> </v>
      </c>
      <c r="L12" s="1">
        <f t="shared" si="3"/>
        <v>0</v>
      </c>
      <c r="M12" s="1">
        <f t="shared" si="11"/>
        <v>0</v>
      </c>
      <c r="N12" s="1" t="str">
        <f t="shared" si="4"/>
        <v>6h45-14h</v>
      </c>
      <c r="O12" s="1">
        <f t="shared" si="5"/>
        <v>7.25</v>
      </c>
      <c r="P12" s="1">
        <f t="shared" si="12"/>
        <v>0</v>
      </c>
    </row>
    <row r="13" spans="1:16" x14ac:dyDescent="0.3">
      <c r="A13" s="1" t="str">
        <f t="shared" si="13"/>
        <v>Sem1</v>
      </c>
      <c r="B13" s="1" t="str">
        <f t="shared" si="6"/>
        <v>18-6</v>
      </c>
      <c r="C13" s="1">
        <f t="shared" si="7"/>
        <v>18</v>
      </c>
      <c r="D13" s="1">
        <f t="shared" si="8"/>
        <v>6</v>
      </c>
      <c r="E13" s="9">
        <f t="shared" si="14"/>
        <v>44688</v>
      </c>
      <c r="F13" s="9" t="str">
        <f t="shared" si="9"/>
        <v>Samedi</v>
      </c>
      <c r="G13" s="1"/>
      <c r="H13" s="1" t="str">
        <f t="shared" si="0"/>
        <v xml:space="preserve"> </v>
      </c>
      <c r="I13" s="1">
        <f t="shared" si="1"/>
        <v>0</v>
      </c>
      <c r="J13" s="1">
        <f t="shared" si="10"/>
        <v>0</v>
      </c>
      <c r="K13" s="1" t="str">
        <f t="shared" si="2"/>
        <v>6H45-14H</v>
      </c>
      <c r="L13" s="1">
        <f t="shared" si="3"/>
        <v>7.25</v>
      </c>
      <c r="M13" s="1">
        <f t="shared" si="11"/>
        <v>0</v>
      </c>
      <c r="N13" s="1" t="str">
        <f t="shared" si="4"/>
        <v xml:space="preserve"> </v>
      </c>
      <c r="O13" s="1">
        <f t="shared" si="5"/>
        <v>0</v>
      </c>
      <c r="P13" s="1">
        <f t="shared" si="12"/>
        <v>0</v>
      </c>
    </row>
    <row r="14" spans="1:16" x14ac:dyDescent="0.3">
      <c r="A14" s="1" t="str">
        <f t="shared" si="13"/>
        <v>Sem1</v>
      </c>
      <c r="B14" s="1" t="str">
        <f t="shared" si="6"/>
        <v>18-7</v>
      </c>
      <c r="C14" s="1">
        <f t="shared" si="7"/>
        <v>18</v>
      </c>
      <c r="D14" s="1">
        <f t="shared" si="8"/>
        <v>7</v>
      </c>
      <c r="E14" s="9">
        <f t="shared" si="14"/>
        <v>44689</v>
      </c>
      <c r="F14" s="9" t="str">
        <f t="shared" si="9"/>
        <v>Dimanche</v>
      </c>
      <c r="G14" s="1"/>
      <c r="H14" s="1" t="str">
        <f t="shared" si="0"/>
        <v xml:space="preserve"> </v>
      </c>
      <c r="I14" s="1">
        <f t="shared" si="1"/>
        <v>0</v>
      </c>
      <c r="J14" s="1">
        <f t="shared" si="10"/>
        <v>37</v>
      </c>
      <c r="K14" s="1" t="str">
        <f t="shared" si="2"/>
        <v>6H45-14H</v>
      </c>
      <c r="L14" s="1">
        <f t="shared" si="3"/>
        <v>7.25</v>
      </c>
      <c r="M14" s="1">
        <f t="shared" si="11"/>
        <v>38.5</v>
      </c>
      <c r="N14" s="1" t="str">
        <f t="shared" si="4"/>
        <v xml:space="preserve"> </v>
      </c>
      <c r="O14" s="1">
        <f t="shared" si="5"/>
        <v>0</v>
      </c>
      <c r="P14" s="1">
        <f t="shared" si="12"/>
        <v>30.5</v>
      </c>
    </row>
    <row r="15" spans="1:16" x14ac:dyDescent="0.3">
      <c r="A15" s="1" t="str">
        <f t="shared" si="13"/>
        <v>Sem1</v>
      </c>
      <c r="B15" s="1" t="str">
        <f t="shared" si="6"/>
        <v>19-1</v>
      </c>
      <c r="C15" s="1">
        <f t="shared" si="7"/>
        <v>19</v>
      </c>
      <c r="D15" s="1">
        <f t="shared" si="8"/>
        <v>1</v>
      </c>
      <c r="E15" s="9">
        <f t="shared" si="14"/>
        <v>44690</v>
      </c>
      <c r="F15" s="9" t="str">
        <f t="shared" si="9"/>
        <v>Lundi</v>
      </c>
      <c r="G15" s="1"/>
      <c r="H15" s="1" t="str">
        <f t="shared" si="0"/>
        <v>9h/16h</v>
      </c>
      <c r="I15" s="1">
        <f t="shared" si="1"/>
        <v>7</v>
      </c>
      <c r="J15" s="1">
        <f t="shared" si="10"/>
        <v>0</v>
      </c>
      <c r="K15" s="1" t="str">
        <f t="shared" si="2"/>
        <v>6h-14h</v>
      </c>
      <c r="L15" s="1">
        <f t="shared" si="3"/>
        <v>8</v>
      </c>
      <c r="M15" s="1">
        <f t="shared" si="11"/>
        <v>0</v>
      </c>
      <c r="N15" s="1" t="str">
        <f t="shared" si="4"/>
        <v>13h45/21h45</v>
      </c>
      <c r="O15" s="1">
        <f t="shared" si="5"/>
        <v>8</v>
      </c>
      <c r="P15" s="1">
        <f t="shared" si="12"/>
        <v>0</v>
      </c>
    </row>
    <row r="16" spans="1:16" x14ac:dyDescent="0.3">
      <c r="A16" s="1" t="str">
        <f t="shared" si="13"/>
        <v>Sem1</v>
      </c>
      <c r="B16" s="1" t="str">
        <f t="shared" si="6"/>
        <v>19-2</v>
      </c>
      <c r="C16" s="1">
        <f t="shared" si="7"/>
        <v>19</v>
      </c>
      <c r="D16" s="1">
        <f t="shared" si="8"/>
        <v>2</v>
      </c>
      <c r="E16" s="9">
        <f t="shared" si="14"/>
        <v>44691</v>
      </c>
      <c r="F16" s="9" t="str">
        <f t="shared" si="9"/>
        <v>Mardi</v>
      </c>
      <c r="G16" s="1"/>
      <c r="H16" s="1" t="str">
        <f t="shared" si="0"/>
        <v>8h/16h</v>
      </c>
      <c r="I16" s="1">
        <f t="shared" si="1"/>
        <v>8</v>
      </c>
      <c r="J16" s="1">
        <f t="shared" si="10"/>
        <v>0</v>
      </c>
      <c r="K16" s="1" t="str">
        <f t="shared" si="2"/>
        <v>13h45/21h45</v>
      </c>
      <c r="L16" s="1">
        <f t="shared" si="3"/>
        <v>8</v>
      </c>
      <c r="M16" s="1">
        <f t="shared" si="11"/>
        <v>0</v>
      </c>
      <c r="N16" s="1" t="str">
        <f t="shared" si="4"/>
        <v xml:space="preserve"> </v>
      </c>
      <c r="O16" s="1">
        <f t="shared" si="5"/>
        <v>0</v>
      </c>
      <c r="P16" s="1">
        <f t="shared" si="12"/>
        <v>0</v>
      </c>
    </row>
    <row r="17" spans="1:16" x14ac:dyDescent="0.3">
      <c r="A17" s="1" t="str">
        <f t="shared" si="13"/>
        <v>Sem1</v>
      </c>
      <c r="B17" s="1" t="str">
        <f t="shared" si="6"/>
        <v>19-3</v>
      </c>
      <c r="C17" s="1">
        <f t="shared" si="7"/>
        <v>19</v>
      </c>
      <c r="D17" s="1">
        <f t="shared" si="8"/>
        <v>3</v>
      </c>
      <c r="E17" s="9">
        <f t="shared" si="14"/>
        <v>44692</v>
      </c>
      <c r="F17" s="9" t="str">
        <f t="shared" si="9"/>
        <v>Mercredi</v>
      </c>
      <c r="G17" s="1"/>
      <c r="H17" s="1" t="str">
        <f t="shared" si="0"/>
        <v>8h/14h</v>
      </c>
      <c r="I17" s="1">
        <f t="shared" si="1"/>
        <v>6</v>
      </c>
      <c r="J17" s="1">
        <f t="shared" si="10"/>
        <v>0</v>
      </c>
      <c r="K17" s="1" t="str">
        <f t="shared" si="2"/>
        <v>13h45/21h45</v>
      </c>
      <c r="L17" s="1">
        <f t="shared" si="3"/>
        <v>8</v>
      </c>
      <c r="M17" s="1">
        <f t="shared" si="11"/>
        <v>0</v>
      </c>
      <c r="N17" s="1" t="str">
        <f t="shared" si="4"/>
        <v>6h-14h</v>
      </c>
      <c r="O17" s="1">
        <f t="shared" si="5"/>
        <v>8</v>
      </c>
      <c r="P17" s="1">
        <f t="shared" si="12"/>
        <v>0</v>
      </c>
    </row>
    <row r="18" spans="1:16" x14ac:dyDescent="0.3">
      <c r="A18" s="1" t="str">
        <f t="shared" si="13"/>
        <v>Sem1</v>
      </c>
      <c r="B18" s="1" t="str">
        <f t="shared" si="6"/>
        <v>19-4</v>
      </c>
      <c r="C18" s="1">
        <f t="shared" si="7"/>
        <v>19</v>
      </c>
      <c r="D18" s="1">
        <f t="shared" si="8"/>
        <v>4</v>
      </c>
      <c r="E18" s="9">
        <f t="shared" si="14"/>
        <v>44693</v>
      </c>
      <c r="F18" s="9" t="str">
        <f t="shared" si="9"/>
        <v>Jeudi</v>
      </c>
      <c r="G18" s="1"/>
      <c r="H18" s="1" t="str">
        <f t="shared" si="0"/>
        <v>13h45/21h45</v>
      </c>
      <c r="I18" s="1">
        <f t="shared" si="1"/>
        <v>8</v>
      </c>
      <c r="J18" s="1">
        <f t="shared" si="10"/>
        <v>0</v>
      </c>
      <c r="K18" s="1" t="str">
        <f t="shared" si="2"/>
        <v xml:space="preserve"> </v>
      </c>
      <c r="L18" s="1">
        <f t="shared" si="3"/>
        <v>0</v>
      </c>
      <c r="M18" s="1">
        <f t="shared" si="11"/>
        <v>0</v>
      </c>
      <c r="N18" s="1" t="str">
        <f t="shared" si="4"/>
        <v>6h45-14h</v>
      </c>
      <c r="O18" s="1">
        <f t="shared" si="5"/>
        <v>7.25</v>
      </c>
      <c r="P18" s="1">
        <f t="shared" si="12"/>
        <v>0</v>
      </c>
    </row>
    <row r="19" spans="1:16" x14ac:dyDescent="0.3">
      <c r="A19" s="1" t="str">
        <f t="shared" si="13"/>
        <v>Sem1</v>
      </c>
      <c r="B19" s="1" t="str">
        <f t="shared" si="6"/>
        <v>19-5</v>
      </c>
      <c r="C19" s="1">
        <f t="shared" si="7"/>
        <v>19</v>
      </c>
      <c r="D19" s="1">
        <f t="shared" si="8"/>
        <v>5</v>
      </c>
      <c r="E19" s="9">
        <f t="shared" si="14"/>
        <v>44694</v>
      </c>
      <c r="F19" s="9" t="str">
        <f t="shared" si="9"/>
        <v>Vendredi</v>
      </c>
      <c r="G19" s="1"/>
      <c r="H19" s="1" t="str">
        <f t="shared" si="0"/>
        <v>9h/17h</v>
      </c>
      <c r="I19" s="1">
        <f t="shared" si="1"/>
        <v>8</v>
      </c>
      <c r="J19" s="1">
        <f t="shared" si="10"/>
        <v>0</v>
      </c>
      <c r="K19" s="1" t="str">
        <f t="shared" si="2"/>
        <v xml:space="preserve"> </v>
      </c>
      <c r="L19" s="1">
        <f t="shared" si="3"/>
        <v>0</v>
      </c>
      <c r="M19" s="1">
        <f t="shared" si="11"/>
        <v>0</v>
      </c>
      <c r="N19" s="1" t="str">
        <f t="shared" si="4"/>
        <v>6h45-14h</v>
      </c>
      <c r="O19" s="1">
        <f t="shared" si="5"/>
        <v>7.25</v>
      </c>
      <c r="P19" s="1">
        <f t="shared" si="12"/>
        <v>0</v>
      </c>
    </row>
    <row r="20" spans="1:16" x14ac:dyDescent="0.3">
      <c r="A20" s="1" t="str">
        <f t="shared" si="13"/>
        <v>Sem1</v>
      </c>
      <c r="B20" s="1" t="str">
        <f t="shared" si="6"/>
        <v>19-6</v>
      </c>
      <c r="C20" s="1">
        <f t="shared" si="7"/>
        <v>19</v>
      </c>
      <c r="D20" s="1">
        <f t="shared" si="8"/>
        <v>6</v>
      </c>
      <c r="E20" s="9">
        <f t="shared" si="14"/>
        <v>44695</v>
      </c>
      <c r="F20" s="9" t="str">
        <f t="shared" si="9"/>
        <v>Samedi</v>
      </c>
      <c r="G20" s="1"/>
      <c r="H20" s="1" t="str">
        <f t="shared" si="0"/>
        <v xml:space="preserve"> </v>
      </c>
      <c r="I20" s="1">
        <f t="shared" si="1"/>
        <v>0</v>
      </c>
      <c r="J20" s="1">
        <f t="shared" si="10"/>
        <v>0</v>
      </c>
      <c r="K20" s="1" t="str">
        <f t="shared" si="2"/>
        <v>6H45-14H</v>
      </c>
      <c r="L20" s="1">
        <f t="shared" si="3"/>
        <v>7.25</v>
      </c>
      <c r="M20" s="1">
        <f t="shared" si="11"/>
        <v>0</v>
      </c>
      <c r="N20" s="1" t="str">
        <f t="shared" si="4"/>
        <v xml:space="preserve"> </v>
      </c>
      <c r="O20" s="1">
        <f t="shared" si="5"/>
        <v>0</v>
      </c>
      <c r="P20" s="1">
        <f t="shared" si="12"/>
        <v>0</v>
      </c>
    </row>
    <row r="21" spans="1:16" x14ac:dyDescent="0.3">
      <c r="A21" s="1" t="str">
        <f t="shared" si="13"/>
        <v>Sem1</v>
      </c>
      <c r="B21" s="1" t="str">
        <f t="shared" si="6"/>
        <v>19-7</v>
      </c>
      <c r="C21" s="1">
        <f t="shared" si="7"/>
        <v>19</v>
      </c>
      <c r="D21" s="1">
        <f t="shared" si="8"/>
        <v>7</v>
      </c>
      <c r="E21" s="9">
        <f t="shared" si="14"/>
        <v>44696</v>
      </c>
      <c r="F21" s="9" t="str">
        <f t="shared" si="9"/>
        <v>Dimanche</v>
      </c>
      <c r="G21" s="1"/>
      <c r="H21" s="1" t="str">
        <f t="shared" si="0"/>
        <v xml:space="preserve"> </v>
      </c>
      <c r="I21" s="1">
        <f t="shared" si="1"/>
        <v>0</v>
      </c>
      <c r="J21" s="1">
        <f t="shared" si="10"/>
        <v>37</v>
      </c>
      <c r="K21" s="1" t="str">
        <f t="shared" si="2"/>
        <v>6H45-14H</v>
      </c>
      <c r="L21" s="1">
        <f t="shared" si="3"/>
        <v>7.25</v>
      </c>
      <c r="M21" s="1">
        <f t="shared" si="11"/>
        <v>38.5</v>
      </c>
      <c r="N21" s="1" t="str">
        <f t="shared" si="4"/>
        <v xml:space="preserve"> </v>
      </c>
      <c r="O21" s="1">
        <f t="shared" si="5"/>
        <v>0</v>
      </c>
      <c r="P21" s="1">
        <f t="shared" si="12"/>
        <v>30.5</v>
      </c>
    </row>
    <row r="22" spans="1:16" x14ac:dyDescent="0.3">
      <c r="A22" s="1" t="str">
        <f t="shared" si="13"/>
        <v>Sem1</v>
      </c>
      <c r="B22" s="1" t="str">
        <f t="shared" si="6"/>
        <v>20-1</v>
      </c>
      <c r="C22" s="1">
        <f t="shared" si="7"/>
        <v>20</v>
      </c>
      <c r="D22" s="1">
        <f t="shared" si="8"/>
        <v>1</v>
      </c>
      <c r="E22" s="9">
        <f t="shared" si="14"/>
        <v>44697</v>
      </c>
      <c r="F22" s="9" t="str">
        <f t="shared" si="9"/>
        <v>Lundi</v>
      </c>
      <c r="G22" s="1"/>
      <c r="H22" s="1" t="str">
        <f t="shared" si="0"/>
        <v>9h/16h</v>
      </c>
      <c r="I22" s="1">
        <f t="shared" si="1"/>
        <v>7</v>
      </c>
      <c r="J22" s="1">
        <f t="shared" si="10"/>
        <v>0</v>
      </c>
      <c r="K22" s="1" t="str">
        <f t="shared" si="2"/>
        <v>6h-14h</v>
      </c>
      <c r="L22" s="1">
        <f t="shared" si="3"/>
        <v>8</v>
      </c>
      <c r="M22" s="1">
        <f t="shared" si="11"/>
        <v>0</v>
      </c>
      <c r="N22" s="1" t="str">
        <f t="shared" si="4"/>
        <v>13h45/21h45</v>
      </c>
      <c r="O22" s="1">
        <f t="shared" si="5"/>
        <v>8</v>
      </c>
      <c r="P22" s="1">
        <f t="shared" si="12"/>
        <v>0</v>
      </c>
    </row>
    <row r="23" spans="1:16" x14ac:dyDescent="0.3">
      <c r="A23" s="1" t="str">
        <f t="shared" si="13"/>
        <v>Sem1</v>
      </c>
      <c r="B23" s="1" t="str">
        <f t="shared" si="6"/>
        <v>20-2</v>
      </c>
      <c r="C23" s="1">
        <f t="shared" si="7"/>
        <v>20</v>
      </c>
      <c r="D23" s="1">
        <f t="shared" si="8"/>
        <v>2</v>
      </c>
      <c r="E23" s="9">
        <f t="shared" si="14"/>
        <v>44698</v>
      </c>
      <c r="F23" s="9" t="str">
        <f t="shared" si="9"/>
        <v>Mardi</v>
      </c>
      <c r="G23" s="1"/>
      <c r="H23" s="1" t="str">
        <f t="shared" si="0"/>
        <v>8h/16h</v>
      </c>
      <c r="I23" s="1">
        <f t="shared" si="1"/>
        <v>8</v>
      </c>
      <c r="J23" s="1">
        <f t="shared" si="10"/>
        <v>0</v>
      </c>
      <c r="K23" s="1" t="str">
        <f t="shared" si="2"/>
        <v>13h45/21h45</v>
      </c>
      <c r="L23" s="1">
        <f t="shared" si="3"/>
        <v>8</v>
      </c>
      <c r="M23" s="1">
        <f t="shared" si="11"/>
        <v>0</v>
      </c>
      <c r="N23" s="1" t="str">
        <f t="shared" si="4"/>
        <v xml:space="preserve"> </v>
      </c>
      <c r="O23" s="1">
        <f t="shared" si="5"/>
        <v>0</v>
      </c>
      <c r="P23" s="1">
        <f t="shared" si="12"/>
        <v>0</v>
      </c>
    </row>
    <row r="24" spans="1:16" x14ac:dyDescent="0.3">
      <c r="A24" s="1" t="str">
        <f t="shared" si="13"/>
        <v>Sem1</v>
      </c>
      <c r="B24" s="1" t="str">
        <f t="shared" si="6"/>
        <v>20-3</v>
      </c>
      <c r="C24" s="1">
        <f t="shared" si="7"/>
        <v>20</v>
      </c>
      <c r="D24" s="1">
        <f t="shared" si="8"/>
        <v>3</v>
      </c>
      <c r="E24" s="9">
        <f t="shared" si="14"/>
        <v>44699</v>
      </c>
      <c r="F24" s="9" t="str">
        <f t="shared" si="9"/>
        <v>Mercredi</v>
      </c>
      <c r="G24" s="1"/>
      <c r="H24" s="1" t="str">
        <f t="shared" si="0"/>
        <v>8h/14h</v>
      </c>
      <c r="I24" s="1">
        <f t="shared" si="1"/>
        <v>6</v>
      </c>
      <c r="J24" s="1">
        <f t="shared" si="10"/>
        <v>0</v>
      </c>
      <c r="K24" s="1" t="str">
        <f t="shared" si="2"/>
        <v>13h45/21h45</v>
      </c>
      <c r="L24" s="1">
        <f t="shared" si="3"/>
        <v>8</v>
      </c>
      <c r="M24" s="1">
        <f t="shared" si="11"/>
        <v>0</v>
      </c>
      <c r="N24" s="1" t="str">
        <f t="shared" si="4"/>
        <v>6h-14h</v>
      </c>
      <c r="O24" s="1">
        <f t="shared" si="5"/>
        <v>8</v>
      </c>
      <c r="P24" s="1">
        <f t="shared" si="12"/>
        <v>0</v>
      </c>
    </row>
    <row r="25" spans="1:16" x14ac:dyDescent="0.3">
      <c r="A25" s="1" t="str">
        <f t="shared" si="13"/>
        <v>Sem1</v>
      </c>
      <c r="B25" s="1" t="str">
        <f t="shared" si="6"/>
        <v>20-4</v>
      </c>
      <c r="C25" s="1">
        <f t="shared" si="7"/>
        <v>20</v>
      </c>
      <c r="D25" s="1">
        <f t="shared" si="8"/>
        <v>4</v>
      </c>
      <c r="E25" s="9">
        <f t="shared" si="14"/>
        <v>44700</v>
      </c>
      <c r="F25" s="9" t="str">
        <f t="shared" si="9"/>
        <v>Jeudi</v>
      </c>
      <c r="G25" s="1"/>
      <c r="H25" s="1" t="str">
        <f t="shared" si="0"/>
        <v>13h45/21h45</v>
      </c>
      <c r="I25" s="1">
        <f t="shared" si="1"/>
        <v>8</v>
      </c>
      <c r="J25" s="1">
        <f t="shared" si="10"/>
        <v>0</v>
      </c>
      <c r="K25" s="1" t="str">
        <f t="shared" si="2"/>
        <v xml:space="preserve"> </v>
      </c>
      <c r="L25" s="1">
        <f t="shared" si="3"/>
        <v>0</v>
      </c>
      <c r="M25" s="1">
        <f t="shared" si="11"/>
        <v>0</v>
      </c>
      <c r="N25" s="1" t="str">
        <f t="shared" si="4"/>
        <v>6h45-14h</v>
      </c>
      <c r="O25" s="1">
        <f t="shared" si="5"/>
        <v>7.25</v>
      </c>
      <c r="P25" s="1">
        <f t="shared" si="12"/>
        <v>0</v>
      </c>
    </row>
    <row r="26" spans="1:16" x14ac:dyDescent="0.3">
      <c r="A26" s="1" t="str">
        <f t="shared" si="13"/>
        <v>Sem1</v>
      </c>
      <c r="B26" s="1" t="str">
        <f t="shared" si="6"/>
        <v>20-5</v>
      </c>
      <c r="C26" s="1">
        <f t="shared" si="7"/>
        <v>20</v>
      </c>
      <c r="D26" s="1">
        <f t="shared" si="8"/>
        <v>5</v>
      </c>
      <c r="E26" s="9">
        <f t="shared" si="14"/>
        <v>44701</v>
      </c>
      <c r="F26" s="9" t="str">
        <f t="shared" si="9"/>
        <v>Vendredi</v>
      </c>
      <c r="G26" s="1"/>
      <c r="H26" s="1" t="str">
        <f t="shared" si="0"/>
        <v>9h/17h</v>
      </c>
      <c r="I26" s="1">
        <f t="shared" si="1"/>
        <v>8</v>
      </c>
      <c r="J26" s="1">
        <f t="shared" si="10"/>
        <v>0</v>
      </c>
      <c r="K26" s="1" t="str">
        <f t="shared" si="2"/>
        <v xml:space="preserve"> </v>
      </c>
      <c r="L26" s="1">
        <f t="shared" si="3"/>
        <v>0</v>
      </c>
      <c r="M26" s="1">
        <f t="shared" si="11"/>
        <v>0</v>
      </c>
      <c r="N26" s="1" t="str">
        <f t="shared" si="4"/>
        <v>6h45-14h</v>
      </c>
      <c r="O26" s="1">
        <f t="shared" si="5"/>
        <v>7.25</v>
      </c>
      <c r="P26" s="1">
        <f t="shared" si="12"/>
        <v>0</v>
      </c>
    </row>
    <row r="27" spans="1:16" x14ac:dyDescent="0.3">
      <c r="A27" s="1" t="str">
        <f t="shared" si="13"/>
        <v>Sem1</v>
      </c>
      <c r="B27" s="1" t="str">
        <f t="shared" si="6"/>
        <v>20-6</v>
      </c>
      <c r="C27" s="1">
        <f t="shared" si="7"/>
        <v>20</v>
      </c>
      <c r="D27" s="1">
        <f t="shared" si="8"/>
        <v>6</v>
      </c>
      <c r="E27" s="9">
        <f t="shared" si="14"/>
        <v>44702</v>
      </c>
      <c r="F27" s="9" t="str">
        <f t="shared" si="9"/>
        <v>Samedi</v>
      </c>
      <c r="G27" s="1"/>
      <c r="H27" s="1" t="str">
        <f t="shared" si="0"/>
        <v xml:space="preserve"> </v>
      </c>
      <c r="I27" s="1">
        <f t="shared" si="1"/>
        <v>0</v>
      </c>
      <c r="J27" s="1">
        <f t="shared" si="10"/>
        <v>0</v>
      </c>
      <c r="K27" s="1" t="str">
        <f t="shared" si="2"/>
        <v>6H45-14H</v>
      </c>
      <c r="L27" s="1">
        <f t="shared" si="3"/>
        <v>7.25</v>
      </c>
      <c r="M27" s="1">
        <f t="shared" si="11"/>
        <v>0</v>
      </c>
      <c r="N27" s="1" t="str">
        <f t="shared" si="4"/>
        <v xml:space="preserve"> </v>
      </c>
      <c r="O27" s="1">
        <f t="shared" si="5"/>
        <v>0</v>
      </c>
      <c r="P27" s="1">
        <f t="shared" si="12"/>
        <v>0</v>
      </c>
    </row>
    <row r="28" spans="1:16" x14ac:dyDescent="0.3">
      <c r="A28" s="1" t="str">
        <f t="shared" si="13"/>
        <v>Sem1</v>
      </c>
      <c r="B28" s="1" t="str">
        <f t="shared" si="6"/>
        <v>20-7</v>
      </c>
      <c r="C28" s="1">
        <f t="shared" si="7"/>
        <v>20</v>
      </c>
      <c r="D28" s="1">
        <f t="shared" si="8"/>
        <v>7</v>
      </c>
      <c r="E28" s="9">
        <f t="shared" si="14"/>
        <v>44703</v>
      </c>
      <c r="F28" s="9" t="str">
        <f t="shared" si="9"/>
        <v>Dimanche</v>
      </c>
      <c r="G28" s="1"/>
      <c r="H28" s="1" t="str">
        <f t="shared" si="0"/>
        <v xml:space="preserve"> </v>
      </c>
      <c r="I28" s="1">
        <f t="shared" si="1"/>
        <v>0</v>
      </c>
      <c r="J28" s="1">
        <f t="shared" si="10"/>
        <v>37</v>
      </c>
      <c r="K28" s="1" t="str">
        <f t="shared" si="2"/>
        <v>6H45-14H</v>
      </c>
      <c r="L28" s="1">
        <f t="shared" si="3"/>
        <v>7.25</v>
      </c>
      <c r="M28" s="1">
        <f t="shared" si="11"/>
        <v>38.5</v>
      </c>
      <c r="N28" s="1" t="str">
        <f t="shared" si="4"/>
        <v xml:space="preserve"> </v>
      </c>
      <c r="O28" s="1">
        <f t="shared" si="5"/>
        <v>0</v>
      </c>
      <c r="P28" s="1">
        <f t="shared" si="12"/>
        <v>30.5</v>
      </c>
    </row>
    <row r="29" spans="1:16" x14ac:dyDescent="0.3">
      <c r="A29" s="1" t="str">
        <f t="shared" si="13"/>
        <v>Sem1</v>
      </c>
      <c r="B29" s="1" t="str">
        <f t="shared" si="6"/>
        <v>21-1</v>
      </c>
      <c r="C29" s="1">
        <f t="shared" si="7"/>
        <v>21</v>
      </c>
      <c r="D29" s="1">
        <f t="shared" si="8"/>
        <v>1</v>
      </c>
      <c r="E29" s="9">
        <f t="shared" si="14"/>
        <v>44704</v>
      </c>
      <c r="F29" s="9" t="str">
        <f t="shared" si="9"/>
        <v>Lundi</v>
      </c>
      <c r="G29" s="1"/>
      <c r="H29" s="1" t="str">
        <f t="shared" si="0"/>
        <v>9h/16h</v>
      </c>
      <c r="I29" s="1">
        <f t="shared" si="1"/>
        <v>7</v>
      </c>
      <c r="J29" s="1">
        <f t="shared" si="10"/>
        <v>0</v>
      </c>
      <c r="K29" s="1" t="str">
        <f t="shared" si="2"/>
        <v>6h-14h</v>
      </c>
      <c r="L29" s="1">
        <f t="shared" si="3"/>
        <v>8</v>
      </c>
      <c r="M29" s="1">
        <f t="shared" si="11"/>
        <v>0</v>
      </c>
      <c r="N29" s="1" t="str">
        <f t="shared" si="4"/>
        <v>13h45/21h45</v>
      </c>
      <c r="O29" s="1">
        <f t="shared" si="5"/>
        <v>8</v>
      </c>
      <c r="P29" s="1">
        <f t="shared" si="12"/>
        <v>0</v>
      </c>
    </row>
    <row r="30" spans="1:16" x14ac:dyDescent="0.3">
      <c r="A30" s="1" t="str">
        <f t="shared" si="13"/>
        <v>Sem1</v>
      </c>
      <c r="B30" s="1" t="str">
        <f t="shared" si="6"/>
        <v>21-2</v>
      </c>
      <c r="C30" s="1">
        <f t="shared" si="7"/>
        <v>21</v>
      </c>
      <c r="D30" s="1">
        <f t="shared" si="8"/>
        <v>2</v>
      </c>
      <c r="E30" s="9">
        <f t="shared" si="14"/>
        <v>44705</v>
      </c>
      <c r="F30" s="9" t="str">
        <f t="shared" si="9"/>
        <v>Mardi</v>
      </c>
      <c r="G30" s="1"/>
      <c r="H30" s="1" t="str">
        <f t="shared" si="0"/>
        <v>8h/16h</v>
      </c>
      <c r="I30" s="1">
        <f t="shared" si="1"/>
        <v>8</v>
      </c>
      <c r="J30" s="1">
        <f t="shared" si="10"/>
        <v>0</v>
      </c>
      <c r="K30" s="1" t="str">
        <f t="shared" si="2"/>
        <v>13h45/21h45</v>
      </c>
      <c r="L30" s="1">
        <f t="shared" si="3"/>
        <v>8</v>
      </c>
      <c r="M30" s="1">
        <f t="shared" si="11"/>
        <v>0</v>
      </c>
      <c r="N30" s="1" t="str">
        <f t="shared" si="4"/>
        <v xml:space="preserve"> </v>
      </c>
      <c r="O30" s="1">
        <f t="shared" si="5"/>
        <v>0</v>
      </c>
      <c r="P30" s="1">
        <f t="shared" si="12"/>
        <v>0</v>
      </c>
    </row>
    <row r="31" spans="1:16" x14ac:dyDescent="0.3">
      <c r="A31" s="1" t="str">
        <f t="shared" si="13"/>
        <v>Sem1</v>
      </c>
      <c r="B31" s="1" t="str">
        <f t="shared" si="6"/>
        <v>21-3</v>
      </c>
      <c r="C31" s="1">
        <f t="shared" si="7"/>
        <v>21</v>
      </c>
      <c r="D31" s="1">
        <f t="shared" si="8"/>
        <v>3</v>
      </c>
      <c r="E31" s="9">
        <f t="shared" si="14"/>
        <v>44706</v>
      </c>
      <c r="F31" s="9" t="str">
        <f t="shared" si="9"/>
        <v>Mercredi</v>
      </c>
      <c r="G31" s="1"/>
      <c r="H31" s="1" t="str">
        <f t="shared" si="0"/>
        <v>8h/14h</v>
      </c>
      <c r="I31" s="1">
        <f t="shared" si="1"/>
        <v>6</v>
      </c>
      <c r="J31" s="1">
        <f t="shared" si="10"/>
        <v>0</v>
      </c>
      <c r="K31" s="1" t="str">
        <f t="shared" si="2"/>
        <v>13h45/21h45</v>
      </c>
      <c r="L31" s="1">
        <f t="shared" si="3"/>
        <v>8</v>
      </c>
      <c r="M31" s="1">
        <f t="shared" si="11"/>
        <v>0</v>
      </c>
      <c r="N31" s="1" t="str">
        <f t="shared" si="4"/>
        <v>6h-14h</v>
      </c>
      <c r="O31" s="1">
        <f t="shared" si="5"/>
        <v>8</v>
      </c>
      <c r="P31" s="1">
        <f t="shared" si="12"/>
        <v>0</v>
      </c>
    </row>
    <row r="32" spans="1:16" x14ac:dyDescent="0.3">
      <c r="A32" s="1" t="str">
        <f t="shared" si="13"/>
        <v>Sem1</v>
      </c>
      <c r="B32" s="1" t="str">
        <f t="shared" si="6"/>
        <v>21-4</v>
      </c>
      <c r="C32" s="1">
        <f t="shared" si="7"/>
        <v>21</v>
      </c>
      <c r="D32" s="1">
        <f t="shared" si="8"/>
        <v>4</v>
      </c>
      <c r="E32" s="9">
        <f t="shared" si="14"/>
        <v>44707</v>
      </c>
      <c r="F32" s="9" t="str">
        <f t="shared" si="9"/>
        <v>Jeudi</v>
      </c>
      <c r="G32" s="1"/>
      <c r="H32" s="1" t="str">
        <f t="shared" si="0"/>
        <v>13h45/21h45</v>
      </c>
      <c r="I32" s="1">
        <f t="shared" si="1"/>
        <v>8</v>
      </c>
      <c r="J32" s="1">
        <f t="shared" si="10"/>
        <v>0</v>
      </c>
      <c r="K32" s="1" t="str">
        <f t="shared" si="2"/>
        <v xml:space="preserve"> </v>
      </c>
      <c r="L32" s="1">
        <f t="shared" si="3"/>
        <v>0</v>
      </c>
      <c r="M32" s="1">
        <f t="shared" si="11"/>
        <v>0</v>
      </c>
      <c r="N32" s="1" t="str">
        <f t="shared" si="4"/>
        <v>6h45-14h</v>
      </c>
      <c r="O32" s="1">
        <f t="shared" si="5"/>
        <v>7.25</v>
      </c>
      <c r="P32" s="1">
        <f t="shared" si="12"/>
        <v>0</v>
      </c>
    </row>
    <row r="33" spans="1:16" x14ac:dyDescent="0.3">
      <c r="A33" s="1" t="str">
        <f t="shared" si="13"/>
        <v>Sem1</v>
      </c>
      <c r="B33" s="1" t="str">
        <f t="shared" si="6"/>
        <v>21-5</v>
      </c>
      <c r="C33" s="1">
        <f t="shared" si="7"/>
        <v>21</v>
      </c>
      <c r="D33" s="1">
        <f t="shared" si="8"/>
        <v>5</v>
      </c>
      <c r="E33" s="9">
        <f t="shared" si="14"/>
        <v>44708</v>
      </c>
      <c r="F33" s="9" t="str">
        <f t="shared" si="9"/>
        <v>Vendredi</v>
      </c>
      <c r="G33" s="1"/>
      <c r="H33" s="1" t="str">
        <f t="shared" si="0"/>
        <v>9h/17h</v>
      </c>
      <c r="I33" s="1">
        <f t="shared" si="1"/>
        <v>8</v>
      </c>
      <c r="J33" s="1">
        <f t="shared" si="10"/>
        <v>0</v>
      </c>
      <c r="K33" s="1" t="str">
        <f t="shared" si="2"/>
        <v xml:space="preserve"> </v>
      </c>
      <c r="L33" s="1">
        <f t="shared" si="3"/>
        <v>0</v>
      </c>
      <c r="M33" s="1">
        <f t="shared" si="11"/>
        <v>0</v>
      </c>
      <c r="N33" s="1" t="str">
        <f t="shared" si="4"/>
        <v>6h45-14h</v>
      </c>
      <c r="O33" s="1">
        <f t="shared" si="5"/>
        <v>7.25</v>
      </c>
      <c r="P33" s="1">
        <f t="shared" si="12"/>
        <v>0</v>
      </c>
    </row>
    <row r="34" spans="1:16" x14ac:dyDescent="0.3">
      <c r="A34" s="1" t="str">
        <f t="shared" si="13"/>
        <v>Sem1</v>
      </c>
      <c r="B34" s="1" t="str">
        <f t="shared" si="6"/>
        <v>21-6</v>
      </c>
      <c r="C34" s="1">
        <f t="shared" si="7"/>
        <v>21</v>
      </c>
      <c r="D34" s="1">
        <f t="shared" si="8"/>
        <v>6</v>
      </c>
      <c r="E34" s="9">
        <f t="shared" si="14"/>
        <v>44709</v>
      </c>
      <c r="F34" s="9" t="str">
        <f t="shared" si="9"/>
        <v>Samedi</v>
      </c>
      <c r="G34" s="1"/>
      <c r="H34" s="1" t="str">
        <f t="shared" si="0"/>
        <v xml:space="preserve"> </v>
      </c>
      <c r="I34" s="1">
        <f t="shared" si="1"/>
        <v>0</v>
      </c>
      <c r="J34" s="1">
        <f t="shared" si="10"/>
        <v>0</v>
      </c>
      <c r="K34" s="1" t="str">
        <f t="shared" si="2"/>
        <v>6H45-14H</v>
      </c>
      <c r="L34" s="1">
        <f t="shared" si="3"/>
        <v>7.25</v>
      </c>
      <c r="M34" s="1">
        <f t="shared" si="11"/>
        <v>0</v>
      </c>
      <c r="N34" s="1" t="str">
        <f t="shared" si="4"/>
        <v xml:space="preserve"> </v>
      </c>
      <c r="O34" s="1">
        <f t="shared" si="5"/>
        <v>0</v>
      </c>
      <c r="P34" s="1">
        <f t="shared" si="12"/>
        <v>0</v>
      </c>
    </row>
    <row r="35" spans="1:16" x14ac:dyDescent="0.3">
      <c r="A35" s="1" t="str">
        <f t="shared" si="13"/>
        <v>Sem1</v>
      </c>
      <c r="B35" s="1" t="str">
        <f t="shared" si="6"/>
        <v>21-7</v>
      </c>
      <c r="C35" s="1">
        <f t="shared" si="7"/>
        <v>21</v>
      </c>
      <c r="D35" s="1">
        <f t="shared" si="8"/>
        <v>7</v>
      </c>
      <c r="E35" s="9">
        <f t="shared" si="14"/>
        <v>44710</v>
      </c>
      <c r="F35" s="9" t="str">
        <f t="shared" si="9"/>
        <v>Dimanche</v>
      </c>
      <c r="G35" s="1"/>
      <c r="H35" s="1" t="str">
        <f t="shared" si="0"/>
        <v xml:space="preserve"> </v>
      </c>
      <c r="I35" s="1">
        <f t="shared" si="1"/>
        <v>0</v>
      </c>
      <c r="J35" s="1">
        <f t="shared" si="10"/>
        <v>37</v>
      </c>
      <c r="K35" s="1" t="str">
        <f t="shared" si="2"/>
        <v>6H45-14H</v>
      </c>
      <c r="L35" s="1">
        <f t="shared" si="3"/>
        <v>7.25</v>
      </c>
      <c r="M35" s="1">
        <f t="shared" si="11"/>
        <v>38.5</v>
      </c>
      <c r="N35" s="1" t="str">
        <f t="shared" si="4"/>
        <v xml:space="preserve"> </v>
      </c>
      <c r="O35" s="1">
        <f t="shared" si="5"/>
        <v>0</v>
      </c>
      <c r="P35" s="1">
        <f t="shared" si="12"/>
        <v>30.5</v>
      </c>
    </row>
    <row r="36" spans="1:16" x14ac:dyDescent="0.3">
      <c r="A36" s="1" t="str">
        <f t="shared" si="13"/>
        <v>Sem1</v>
      </c>
      <c r="B36" s="1" t="str">
        <f t="shared" si="6"/>
        <v>22-1</v>
      </c>
      <c r="C36" s="1">
        <f t="shared" si="7"/>
        <v>22</v>
      </c>
      <c r="D36" s="1">
        <f t="shared" si="8"/>
        <v>1</v>
      </c>
      <c r="E36" s="9">
        <f t="shared" si="14"/>
        <v>44711</v>
      </c>
      <c r="F36" s="9" t="str">
        <f t="shared" si="9"/>
        <v>Lundi</v>
      </c>
      <c r="G36" s="1"/>
      <c r="H36" s="1" t="str">
        <f t="shared" si="0"/>
        <v>9h/16h</v>
      </c>
      <c r="I36" s="1">
        <f t="shared" si="1"/>
        <v>7</v>
      </c>
      <c r="J36" s="1">
        <f t="shared" si="10"/>
        <v>0</v>
      </c>
      <c r="K36" s="1" t="str">
        <f t="shared" si="2"/>
        <v>6h-14h</v>
      </c>
      <c r="L36" s="1">
        <f t="shared" si="3"/>
        <v>8</v>
      </c>
      <c r="M36" s="1">
        <f t="shared" si="11"/>
        <v>0</v>
      </c>
      <c r="N36" s="1" t="str">
        <f t="shared" si="4"/>
        <v>13h45/21h45</v>
      </c>
      <c r="O36" s="1">
        <f t="shared" si="5"/>
        <v>8</v>
      </c>
      <c r="P36" s="1">
        <f t="shared" si="12"/>
        <v>0</v>
      </c>
    </row>
    <row r="37" spans="1:16" x14ac:dyDescent="0.3">
      <c r="A37" s="1" t="str">
        <f t="shared" si="13"/>
        <v>Sem1</v>
      </c>
      <c r="B37" s="1" t="str">
        <f t="shared" si="6"/>
        <v>22-2</v>
      </c>
      <c r="C37" s="1">
        <f t="shared" si="7"/>
        <v>22</v>
      </c>
      <c r="D37" s="1">
        <f t="shared" si="8"/>
        <v>2</v>
      </c>
      <c r="E37" s="9">
        <f t="shared" si="14"/>
        <v>44712</v>
      </c>
      <c r="F37" s="9" t="str">
        <f t="shared" si="9"/>
        <v>Mardi</v>
      </c>
      <c r="G37" s="1"/>
      <c r="H37" s="1" t="str">
        <f t="shared" si="0"/>
        <v>8h/16h</v>
      </c>
      <c r="I37" s="1">
        <f t="shared" si="1"/>
        <v>8</v>
      </c>
      <c r="J37" s="1">
        <f t="shared" si="10"/>
        <v>0</v>
      </c>
      <c r="K37" s="1" t="str">
        <f t="shared" si="2"/>
        <v>13h45/21h45</v>
      </c>
      <c r="L37" s="1">
        <f t="shared" si="3"/>
        <v>8</v>
      </c>
      <c r="M37" s="1">
        <f t="shared" si="11"/>
        <v>0</v>
      </c>
      <c r="N37" s="1" t="str">
        <f t="shared" si="4"/>
        <v xml:space="preserve"> </v>
      </c>
      <c r="O37" s="1">
        <f t="shared" si="5"/>
        <v>0</v>
      </c>
      <c r="P37" s="1">
        <f t="shared" si="12"/>
        <v>0</v>
      </c>
    </row>
  </sheetData>
  <mergeCells count="1">
    <mergeCell ref="E2:F2"/>
  </mergeCells>
  <conditionalFormatting sqref="J7:J37">
    <cfRule type="cellIs" dxfId="19" priority="4" operator="equal">
      <formula>0</formula>
    </cfRule>
  </conditionalFormatting>
  <conditionalFormatting sqref="M7:M37">
    <cfRule type="cellIs" dxfId="18" priority="3" operator="equal">
      <formula>0</formula>
    </cfRule>
  </conditionalFormatting>
  <conditionalFormatting sqref="P7:P37">
    <cfRule type="cellIs" dxfId="17" priority="2" operator="equal">
      <formula>0</formula>
    </cfRule>
  </conditionalFormatting>
  <conditionalFormatting sqref="C7:C37">
    <cfRule type="expression" dxfId="16" priority="1">
      <formula>C7=C6</formula>
    </cfRule>
  </conditionalFormatting>
  <pageMargins left="0.7" right="0.7" top="0.75" bottom="0.75" header="0.3" footer="0.3"/>
  <pageSetup orientation="portrait" r:id="rId1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opLeftCell="A9" workbookViewId="0">
      <selection activeCell="J37" sqref="J37"/>
    </sheetView>
  </sheetViews>
  <sheetFormatPr baseColWidth="10" defaultRowHeight="14.4" x14ac:dyDescent="0.3"/>
  <cols>
    <col min="1" max="1" width="5.44140625" bestFit="1" customWidth="1"/>
    <col min="2" max="2" width="5.44140625" customWidth="1"/>
    <col min="3" max="3" width="9.88671875" bestFit="1" customWidth="1"/>
    <col min="4" max="4" width="7.88671875" bestFit="1" customWidth="1"/>
    <col min="9" max="9" width="5.33203125" customWidth="1"/>
    <col min="12" max="12" width="5.33203125" customWidth="1"/>
    <col min="15" max="15" width="5.5546875" customWidth="1"/>
  </cols>
  <sheetData>
    <row r="2" spans="1:16" ht="25.8" x14ac:dyDescent="0.5">
      <c r="E2" s="14">
        <f>E4</f>
        <v>44682</v>
      </c>
      <c r="F2" s="14"/>
    </row>
    <row r="4" spans="1:16" x14ac:dyDescent="0.3">
      <c r="E4" s="7">
        <v>44682</v>
      </c>
      <c r="F4" s="5"/>
    </row>
    <row r="6" spans="1:16" x14ac:dyDescent="0.3">
      <c r="A6" s="1" t="s">
        <v>34</v>
      </c>
      <c r="B6" s="1" t="s">
        <v>49</v>
      </c>
      <c r="C6" s="1" t="s">
        <v>37</v>
      </c>
      <c r="D6" s="1" t="s">
        <v>33</v>
      </c>
      <c r="E6" s="1"/>
      <c r="F6" s="1" t="s">
        <v>35</v>
      </c>
      <c r="G6" s="1" t="s">
        <v>32</v>
      </c>
      <c r="H6" s="4" t="s">
        <v>12</v>
      </c>
      <c r="I6" s="4"/>
      <c r="J6" s="6" t="s">
        <v>36</v>
      </c>
      <c r="K6" s="4" t="s">
        <v>23</v>
      </c>
      <c r="L6" s="4"/>
      <c r="M6" s="6" t="s">
        <v>36</v>
      </c>
      <c r="N6" s="4" t="s">
        <v>25</v>
      </c>
      <c r="O6" s="4"/>
      <c r="P6" s="6" t="s">
        <v>36</v>
      </c>
    </row>
    <row r="7" spans="1:16" x14ac:dyDescent="0.3">
      <c r="A7" s="1" t="s">
        <v>1</v>
      </c>
      <c r="B7" s="1" t="str">
        <f>C7&amp;"-"&amp;D7</f>
        <v>17-7</v>
      </c>
      <c r="C7" s="1">
        <f>_xlfn.ISOWEEKNUM(E7)</f>
        <v>17</v>
      </c>
      <c r="D7" s="1">
        <f>WEEKDAY(E7,2)</f>
        <v>7</v>
      </c>
      <c r="E7" s="9">
        <f>E4</f>
        <v>44682</v>
      </c>
      <c r="F7" s="9" t="str">
        <f>PROPER(TEXT(E7,"jjjj"))</f>
        <v>Dimanche</v>
      </c>
      <c r="G7" s="1"/>
      <c r="H7" s="1" t="str">
        <f t="shared" ref="H7:H37" si="0">VLOOKUP($A7&amp;$F7&amp;H$6,Cycles,5,FALSE)</f>
        <v xml:space="preserve"> </v>
      </c>
      <c r="I7" s="1">
        <f t="shared" ref="I7:I37" si="1">VLOOKUP($A7&amp;$F7&amp;H$6,Cycles,6,FALSE)</f>
        <v>0</v>
      </c>
      <c r="J7" s="1">
        <f>IF($F7="Dimanche",SUM(I1:I7),0)</f>
        <v>0</v>
      </c>
      <c r="K7" s="1" t="str">
        <f t="shared" ref="K7:K37" si="2">VLOOKUP($A7&amp;$F7&amp;K$6,Cycles,5,FALSE)</f>
        <v>6H45-14H</v>
      </c>
      <c r="L7" s="1">
        <f t="shared" ref="L7:L37" si="3">VLOOKUP($A7&amp;$F7&amp;K$6,Cycles,6,FALSE)</f>
        <v>7.25</v>
      </c>
      <c r="M7" s="1">
        <f>IF($F7="Dimanche",SUM(L1:L7),0)</f>
        <v>7.25</v>
      </c>
      <c r="N7" s="1" t="str">
        <f t="shared" ref="N7:N37" si="4">VLOOKUP($A7&amp;$F7&amp;N$6,Cycles,5,FALSE)</f>
        <v xml:space="preserve"> </v>
      </c>
      <c r="O7" s="1">
        <f t="shared" ref="O7:O37" si="5">VLOOKUP($A7&amp;$F7&amp;N$6,Cycles,6,FALSE)</f>
        <v>0</v>
      </c>
      <c r="P7" s="1">
        <f>IF($F7="Dimanche",SUM(O1:O7),0)</f>
        <v>0</v>
      </c>
    </row>
    <row r="8" spans="1:16" x14ac:dyDescent="0.3">
      <c r="A8" s="1" t="str">
        <f>A7</f>
        <v>Sem1</v>
      </c>
      <c r="B8" s="1" t="str">
        <f t="shared" ref="B8:B37" si="6">C8&amp;"-"&amp;D8</f>
        <v>18-1</v>
      </c>
      <c r="C8" s="1">
        <f t="shared" ref="C8:C37" si="7">_xlfn.ISOWEEKNUM(E8)</f>
        <v>18</v>
      </c>
      <c r="D8" s="1">
        <f t="shared" ref="D8:D37" si="8">WEEKDAY(E8,2)</f>
        <v>1</v>
      </c>
      <c r="E8" s="9">
        <f>E7+1</f>
        <v>44683</v>
      </c>
      <c r="F8" s="9" t="str">
        <f t="shared" ref="F8:F37" si="9">PROPER(TEXT(E8,"jjjj"))</f>
        <v>Lundi</v>
      </c>
      <c r="G8" s="1"/>
      <c r="H8" s="1" t="str">
        <f t="shared" si="0"/>
        <v>9h/16h</v>
      </c>
      <c r="I8" s="1">
        <f t="shared" si="1"/>
        <v>7</v>
      </c>
      <c r="J8" s="1">
        <f t="shared" ref="J8:J37" si="10">IF($F8="Dimanche",SUM(I2:I8),0)</f>
        <v>0</v>
      </c>
      <c r="K8" s="1" t="str">
        <f t="shared" si="2"/>
        <v>6h-14h</v>
      </c>
      <c r="L8" s="1">
        <f t="shared" si="3"/>
        <v>8</v>
      </c>
      <c r="M8" s="1">
        <f t="shared" ref="M8:M37" si="11">IF($F8="Dimanche",SUM(L2:L8),0)</f>
        <v>0</v>
      </c>
      <c r="N8" s="1" t="str">
        <f t="shared" si="4"/>
        <v>13h45/21h45</v>
      </c>
      <c r="O8" s="1">
        <f t="shared" si="5"/>
        <v>8</v>
      </c>
      <c r="P8" s="1">
        <f t="shared" ref="P8:P37" si="12">IF($F8="Dimanche",SUM(O2:O8),0)</f>
        <v>0</v>
      </c>
    </row>
    <row r="9" spans="1:16" x14ac:dyDescent="0.3">
      <c r="A9" s="1" t="str">
        <f t="shared" ref="A9:A37" si="13">A8</f>
        <v>Sem1</v>
      </c>
      <c r="B9" s="1" t="str">
        <f t="shared" si="6"/>
        <v>18-2</v>
      </c>
      <c r="C9" s="1">
        <f t="shared" si="7"/>
        <v>18</v>
      </c>
      <c r="D9" s="1">
        <f t="shared" si="8"/>
        <v>2</v>
      </c>
      <c r="E9" s="9">
        <f t="shared" ref="E9:E37" si="14">E8+1</f>
        <v>44684</v>
      </c>
      <c r="F9" s="9" t="str">
        <f t="shared" si="9"/>
        <v>Mardi</v>
      </c>
      <c r="G9" s="1"/>
      <c r="H9" s="1" t="str">
        <f t="shared" si="0"/>
        <v>8h/16h</v>
      </c>
      <c r="I9" s="1">
        <f t="shared" si="1"/>
        <v>8</v>
      </c>
      <c r="J9" s="1">
        <f t="shared" si="10"/>
        <v>0</v>
      </c>
      <c r="K9" s="1" t="str">
        <f t="shared" si="2"/>
        <v>13h45/21h45</v>
      </c>
      <c r="L9" s="1">
        <f t="shared" si="3"/>
        <v>8</v>
      </c>
      <c r="M9" s="1">
        <f t="shared" si="11"/>
        <v>0</v>
      </c>
      <c r="N9" s="1" t="str">
        <f t="shared" si="4"/>
        <v xml:space="preserve"> </v>
      </c>
      <c r="O9" s="1">
        <f t="shared" si="5"/>
        <v>0</v>
      </c>
      <c r="P9" s="1">
        <f t="shared" si="12"/>
        <v>0</v>
      </c>
    </row>
    <row r="10" spans="1:16" x14ac:dyDescent="0.3">
      <c r="A10" s="1" t="str">
        <f t="shared" si="13"/>
        <v>Sem1</v>
      </c>
      <c r="B10" s="1" t="str">
        <f t="shared" si="6"/>
        <v>18-3</v>
      </c>
      <c r="C10" s="1">
        <f t="shared" si="7"/>
        <v>18</v>
      </c>
      <c r="D10" s="1">
        <f t="shared" si="8"/>
        <v>3</v>
      </c>
      <c r="E10" s="9">
        <f t="shared" si="14"/>
        <v>44685</v>
      </c>
      <c r="F10" s="9" t="str">
        <f t="shared" si="9"/>
        <v>Mercredi</v>
      </c>
      <c r="G10" s="1"/>
      <c r="H10" s="1" t="str">
        <f t="shared" si="0"/>
        <v>8h/14h</v>
      </c>
      <c r="I10" s="1">
        <f t="shared" si="1"/>
        <v>6</v>
      </c>
      <c r="J10" s="1">
        <f t="shared" si="10"/>
        <v>0</v>
      </c>
      <c r="K10" s="1" t="str">
        <f t="shared" si="2"/>
        <v>13h45/21h45</v>
      </c>
      <c r="L10" s="1">
        <f t="shared" si="3"/>
        <v>8</v>
      </c>
      <c r="M10" s="1">
        <f t="shared" si="11"/>
        <v>0</v>
      </c>
      <c r="N10" s="1" t="str">
        <f t="shared" si="4"/>
        <v>6h-14h</v>
      </c>
      <c r="O10" s="1">
        <f t="shared" si="5"/>
        <v>8</v>
      </c>
      <c r="P10" s="1">
        <f t="shared" si="12"/>
        <v>0</v>
      </c>
    </row>
    <row r="11" spans="1:16" x14ac:dyDescent="0.3">
      <c r="A11" s="1" t="str">
        <f t="shared" si="13"/>
        <v>Sem1</v>
      </c>
      <c r="B11" s="1" t="str">
        <f t="shared" si="6"/>
        <v>18-4</v>
      </c>
      <c r="C11" s="1">
        <f t="shared" si="7"/>
        <v>18</v>
      </c>
      <c r="D11" s="1">
        <f t="shared" si="8"/>
        <v>4</v>
      </c>
      <c r="E11" s="9">
        <f t="shared" si="14"/>
        <v>44686</v>
      </c>
      <c r="F11" s="9" t="str">
        <f t="shared" si="9"/>
        <v>Jeudi</v>
      </c>
      <c r="G11" s="1"/>
      <c r="H11" s="1" t="str">
        <f t="shared" si="0"/>
        <v>13h45/21h45</v>
      </c>
      <c r="I11" s="1">
        <f t="shared" si="1"/>
        <v>8</v>
      </c>
      <c r="J11" s="1">
        <f t="shared" si="10"/>
        <v>0</v>
      </c>
      <c r="K11" s="1" t="str">
        <f t="shared" si="2"/>
        <v xml:space="preserve"> </v>
      </c>
      <c r="L11" s="1">
        <f t="shared" si="3"/>
        <v>0</v>
      </c>
      <c r="M11" s="1">
        <f t="shared" si="11"/>
        <v>0</v>
      </c>
      <c r="N11" s="1" t="str">
        <f t="shared" si="4"/>
        <v>6h45-14h</v>
      </c>
      <c r="O11" s="1">
        <f t="shared" si="5"/>
        <v>7.25</v>
      </c>
      <c r="P11" s="1">
        <f t="shared" si="12"/>
        <v>0</v>
      </c>
    </row>
    <row r="12" spans="1:16" x14ac:dyDescent="0.3">
      <c r="A12" s="1" t="str">
        <f t="shared" si="13"/>
        <v>Sem1</v>
      </c>
      <c r="B12" s="1" t="str">
        <f t="shared" si="6"/>
        <v>18-5</v>
      </c>
      <c r="C12" s="1">
        <f t="shared" si="7"/>
        <v>18</v>
      </c>
      <c r="D12" s="1">
        <f t="shared" si="8"/>
        <v>5</v>
      </c>
      <c r="E12" s="9">
        <f t="shared" si="14"/>
        <v>44687</v>
      </c>
      <c r="F12" s="9" t="str">
        <f t="shared" si="9"/>
        <v>Vendredi</v>
      </c>
      <c r="G12" s="1"/>
      <c r="H12" s="1" t="str">
        <f t="shared" si="0"/>
        <v>9h/17h</v>
      </c>
      <c r="I12" s="1">
        <f t="shared" si="1"/>
        <v>8</v>
      </c>
      <c r="J12" s="1">
        <f t="shared" si="10"/>
        <v>0</v>
      </c>
      <c r="K12" s="1" t="str">
        <f t="shared" si="2"/>
        <v xml:space="preserve"> </v>
      </c>
      <c r="L12" s="1">
        <f t="shared" si="3"/>
        <v>0</v>
      </c>
      <c r="M12" s="1">
        <f t="shared" si="11"/>
        <v>0</v>
      </c>
      <c r="N12" s="1" t="str">
        <f t="shared" si="4"/>
        <v>6h45-14h</v>
      </c>
      <c r="O12" s="1">
        <f t="shared" si="5"/>
        <v>7.25</v>
      </c>
      <c r="P12" s="1">
        <f t="shared" si="12"/>
        <v>0</v>
      </c>
    </row>
    <row r="13" spans="1:16" x14ac:dyDescent="0.3">
      <c r="A13" s="1" t="str">
        <f t="shared" si="13"/>
        <v>Sem1</v>
      </c>
      <c r="B13" s="1" t="str">
        <f t="shared" si="6"/>
        <v>18-6</v>
      </c>
      <c r="C13" s="1">
        <f t="shared" si="7"/>
        <v>18</v>
      </c>
      <c r="D13" s="1">
        <f t="shared" si="8"/>
        <v>6</v>
      </c>
      <c r="E13" s="9">
        <f t="shared" si="14"/>
        <v>44688</v>
      </c>
      <c r="F13" s="9" t="str">
        <f t="shared" si="9"/>
        <v>Samedi</v>
      </c>
      <c r="G13" s="1"/>
      <c r="H13" s="1" t="str">
        <f t="shared" si="0"/>
        <v xml:space="preserve"> </v>
      </c>
      <c r="I13" s="1">
        <f t="shared" si="1"/>
        <v>0</v>
      </c>
      <c r="J13" s="1">
        <f t="shared" si="10"/>
        <v>0</v>
      </c>
      <c r="K13" s="1" t="str">
        <f t="shared" si="2"/>
        <v>6H45-14H</v>
      </c>
      <c r="L13" s="1">
        <f t="shared" si="3"/>
        <v>7.25</v>
      </c>
      <c r="M13" s="1">
        <f t="shared" si="11"/>
        <v>0</v>
      </c>
      <c r="N13" s="1" t="str">
        <f t="shared" si="4"/>
        <v xml:space="preserve"> </v>
      </c>
      <c r="O13" s="1">
        <f t="shared" si="5"/>
        <v>0</v>
      </c>
      <c r="P13" s="1">
        <f t="shared" si="12"/>
        <v>0</v>
      </c>
    </row>
    <row r="14" spans="1:16" x14ac:dyDescent="0.3">
      <c r="A14" s="1" t="str">
        <f t="shared" si="13"/>
        <v>Sem1</v>
      </c>
      <c r="B14" s="1" t="str">
        <f t="shared" si="6"/>
        <v>18-7</v>
      </c>
      <c r="C14" s="1">
        <f t="shared" si="7"/>
        <v>18</v>
      </c>
      <c r="D14" s="1">
        <f t="shared" si="8"/>
        <v>7</v>
      </c>
      <c r="E14" s="9">
        <f t="shared" si="14"/>
        <v>44689</v>
      </c>
      <c r="F14" s="9" t="str">
        <f t="shared" si="9"/>
        <v>Dimanche</v>
      </c>
      <c r="G14" s="1"/>
      <c r="H14" s="1" t="str">
        <f t="shared" si="0"/>
        <v xml:space="preserve"> </v>
      </c>
      <c r="I14" s="1">
        <f t="shared" si="1"/>
        <v>0</v>
      </c>
      <c r="J14" s="1">
        <f t="shared" si="10"/>
        <v>37</v>
      </c>
      <c r="K14" s="1" t="str">
        <f t="shared" si="2"/>
        <v>6H45-14H</v>
      </c>
      <c r="L14" s="1">
        <f t="shared" si="3"/>
        <v>7.25</v>
      </c>
      <c r="M14" s="1">
        <f t="shared" si="11"/>
        <v>38.5</v>
      </c>
      <c r="N14" s="1" t="str">
        <f t="shared" si="4"/>
        <v xml:space="preserve"> </v>
      </c>
      <c r="O14" s="1">
        <f t="shared" si="5"/>
        <v>0</v>
      </c>
      <c r="P14" s="1">
        <f t="shared" si="12"/>
        <v>30.5</v>
      </c>
    </row>
    <row r="15" spans="1:16" x14ac:dyDescent="0.3">
      <c r="A15" s="1" t="str">
        <f t="shared" si="13"/>
        <v>Sem1</v>
      </c>
      <c r="B15" s="1" t="str">
        <f t="shared" si="6"/>
        <v>19-1</v>
      </c>
      <c r="C15" s="1">
        <f t="shared" si="7"/>
        <v>19</v>
      </c>
      <c r="D15" s="1">
        <f t="shared" si="8"/>
        <v>1</v>
      </c>
      <c r="E15" s="9">
        <f t="shared" si="14"/>
        <v>44690</v>
      </c>
      <c r="F15" s="9" t="str">
        <f t="shared" si="9"/>
        <v>Lundi</v>
      </c>
      <c r="G15" s="1"/>
      <c r="H15" s="1" t="str">
        <f t="shared" si="0"/>
        <v>9h/16h</v>
      </c>
      <c r="I15" s="1">
        <f t="shared" si="1"/>
        <v>7</v>
      </c>
      <c r="J15" s="1">
        <f t="shared" si="10"/>
        <v>0</v>
      </c>
      <c r="K15" s="1" t="str">
        <f t="shared" si="2"/>
        <v>6h-14h</v>
      </c>
      <c r="L15" s="1">
        <f t="shared" si="3"/>
        <v>8</v>
      </c>
      <c r="M15" s="1">
        <f t="shared" si="11"/>
        <v>0</v>
      </c>
      <c r="N15" s="1" t="str">
        <f t="shared" si="4"/>
        <v>13h45/21h45</v>
      </c>
      <c r="O15" s="1">
        <f t="shared" si="5"/>
        <v>8</v>
      </c>
      <c r="P15" s="1">
        <f t="shared" si="12"/>
        <v>0</v>
      </c>
    </row>
    <row r="16" spans="1:16" x14ac:dyDescent="0.3">
      <c r="A16" s="1" t="str">
        <f t="shared" si="13"/>
        <v>Sem1</v>
      </c>
      <c r="B16" s="1" t="str">
        <f t="shared" si="6"/>
        <v>19-2</v>
      </c>
      <c r="C16" s="1">
        <f t="shared" si="7"/>
        <v>19</v>
      </c>
      <c r="D16" s="1">
        <f t="shared" si="8"/>
        <v>2</v>
      </c>
      <c r="E16" s="9">
        <f t="shared" si="14"/>
        <v>44691</v>
      </c>
      <c r="F16" s="9" t="str">
        <f t="shared" si="9"/>
        <v>Mardi</v>
      </c>
      <c r="G16" s="1"/>
      <c r="H16" s="1" t="str">
        <f t="shared" si="0"/>
        <v>8h/16h</v>
      </c>
      <c r="I16" s="1">
        <f t="shared" si="1"/>
        <v>8</v>
      </c>
      <c r="J16" s="1">
        <f t="shared" si="10"/>
        <v>0</v>
      </c>
      <c r="K16" s="1" t="str">
        <f t="shared" si="2"/>
        <v>13h45/21h45</v>
      </c>
      <c r="L16" s="1">
        <f t="shared" si="3"/>
        <v>8</v>
      </c>
      <c r="M16" s="1">
        <f t="shared" si="11"/>
        <v>0</v>
      </c>
      <c r="N16" s="1" t="str">
        <f t="shared" si="4"/>
        <v xml:space="preserve"> </v>
      </c>
      <c r="O16" s="1">
        <f t="shared" si="5"/>
        <v>0</v>
      </c>
      <c r="P16" s="1">
        <f t="shared" si="12"/>
        <v>0</v>
      </c>
    </row>
    <row r="17" spans="1:16" x14ac:dyDescent="0.3">
      <c r="A17" s="1" t="str">
        <f t="shared" si="13"/>
        <v>Sem1</v>
      </c>
      <c r="B17" s="1" t="str">
        <f t="shared" si="6"/>
        <v>19-3</v>
      </c>
      <c r="C17" s="1">
        <f t="shared" si="7"/>
        <v>19</v>
      </c>
      <c r="D17" s="1">
        <f t="shared" si="8"/>
        <v>3</v>
      </c>
      <c r="E17" s="9">
        <f t="shared" si="14"/>
        <v>44692</v>
      </c>
      <c r="F17" s="9" t="str">
        <f t="shared" si="9"/>
        <v>Mercredi</v>
      </c>
      <c r="G17" s="1"/>
      <c r="H17" s="1" t="str">
        <f t="shared" si="0"/>
        <v>8h/14h</v>
      </c>
      <c r="I17" s="1">
        <f t="shared" si="1"/>
        <v>6</v>
      </c>
      <c r="J17" s="1">
        <f t="shared" si="10"/>
        <v>0</v>
      </c>
      <c r="K17" s="1" t="str">
        <f t="shared" si="2"/>
        <v>13h45/21h45</v>
      </c>
      <c r="L17" s="1">
        <f t="shared" si="3"/>
        <v>8</v>
      </c>
      <c r="M17" s="1">
        <f t="shared" si="11"/>
        <v>0</v>
      </c>
      <c r="N17" s="1" t="str">
        <f t="shared" si="4"/>
        <v>6h-14h</v>
      </c>
      <c r="O17" s="1">
        <f t="shared" si="5"/>
        <v>8</v>
      </c>
      <c r="P17" s="1">
        <f t="shared" si="12"/>
        <v>0</v>
      </c>
    </row>
    <row r="18" spans="1:16" x14ac:dyDescent="0.3">
      <c r="A18" s="1" t="str">
        <f t="shared" si="13"/>
        <v>Sem1</v>
      </c>
      <c r="B18" s="1" t="str">
        <f t="shared" si="6"/>
        <v>19-4</v>
      </c>
      <c r="C18" s="1">
        <f t="shared" si="7"/>
        <v>19</v>
      </c>
      <c r="D18" s="1">
        <f t="shared" si="8"/>
        <v>4</v>
      </c>
      <c r="E18" s="9">
        <f t="shared" si="14"/>
        <v>44693</v>
      </c>
      <c r="F18" s="9" t="str">
        <f t="shared" si="9"/>
        <v>Jeudi</v>
      </c>
      <c r="G18" s="1"/>
      <c r="H18" s="1" t="str">
        <f t="shared" si="0"/>
        <v>13h45/21h45</v>
      </c>
      <c r="I18" s="1">
        <f t="shared" si="1"/>
        <v>8</v>
      </c>
      <c r="J18" s="1">
        <f t="shared" si="10"/>
        <v>0</v>
      </c>
      <c r="K18" s="1" t="str">
        <f t="shared" si="2"/>
        <v xml:space="preserve"> </v>
      </c>
      <c r="L18" s="1">
        <f t="shared" si="3"/>
        <v>0</v>
      </c>
      <c r="M18" s="1">
        <f t="shared" si="11"/>
        <v>0</v>
      </c>
      <c r="N18" s="1" t="str">
        <f t="shared" si="4"/>
        <v>6h45-14h</v>
      </c>
      <c r="O18" s="1">
        <f t="shared" si="5"/>
        <v>7.25</v>
      </c>
      <c r="P18" s="1">
        <f t="shared" si="12"/>
        <v>0</v>
      </c>
    </row>
    <row r="19" spans="1:16" x14ac:dyDescent="0.3">
      <c r="A19" s="1" t="str">
        <f t="shared" si="13"/>
        <v>Sem1</v>
      </c>
      <c r="B19" s="1" t="str">
        <f t="shared" si="6"/>
        <v>19-5</v>
      </c>
      <c r="C19" s="1">
        <f t="shared" si="7"/>
        <v>19</v>
      </c>
      <c r="D19" s="1">
        <f t="shared" si="8"/>
        <v>5</v>
      </c>
      <c r="E19" s="9">
        <f t="shared" si="14"/>
        <v>44694</v>
      </c>
      <c r="F19" s="9" t="str">
        <f t="shared" si="9"/>
        <v>Vendredi</v>
      </c>
      <c r="G19" s="1"/>
      <c r="H19" s="1" t="str">
        <f t="shared" si="0"/>
        <v>9h/17h</v>
      </c>
      <c r="I19" s="1">
        <f t="shared" si="1"/>
        <v>8</v>
      </c>
      <c r="J19" s="1">
        <f t="shared" si="10"/>
        <v>0</v>
      </c>
      <c r="K19" s="1" t="str">
        <f t="shared" si="2"/>
        <v xml:space="preserve"> </v>
      </c>
      <c r="L19" s="1">
        <f t="shared" si="3"/>
        <v>0</v>
      </c>
      <c r="M19" s="1">
        <f t="shared" si="11"/>
        <v>0</v>
      </c>
      <c r="N19" s="1" t="str">
        <f t="shared" si="4"/>
        <v>6h45-14h</v>
      </c>
      <c r="O19" s="1">
        <f t="shared" si="5"/>
        <v>7.25</v>
      </c>
      <c r="P19" s="1">
        <f t="shared" si="12"/>
        <v>0</v>
      </c>
    </row>
    <row r="20" spans="1:16" x14ac:dyDescent="0.3">
      <c r="A20" s="1" t="str">
        <f t="shared" si="13"/>
        <v>Sem1</v>
      </c>
      <c r="B20" s="1" t="str">
        <f t="shared" si="6"/>
        <v>19-6</v>
      </c>
      <c r="C20" s="1">
        <f t="shared" si="7"/>
        <v>19</v>
      </c>
      <c r="D20" s="1">
        <f t="shared" si="8"/>
        <v>6</v>
      </c>
      <c r="E20" s="9">
        <f t="shared" si="14"/>
        <v>44695</v>
      </c>
      <c r="F20" s="9" t="str">
        <f t="shared" si="9"/>
        <v>Samedi</v>
      </c>
      <c r="G20" s="1"/>
      <c r="H20" s="1" t="str">
        <f t="shared" si="0"/>
        <v xml:space="preserve"> </v>
      </c>
      <c r="I20" s="1">
        <f t="shared" si="1"/>
        <v>0</v>
      </c>
      <c r="J20" s="1">
        <f t="shared" si="10"/>
        <v>0</v>
      </c>
      <c r="K20" s="1" t="str">
        <f t="shared" si="2"/>
        <v>6H45-14H</v>
      </c>
      <c r="L20" s="1">
        <f t="shared" si="3"/>
        <v>7.25</v>
      </c>
      <c r="M20" s="1">
        <f t="shared" si="11"/>
        <v>0</v>
      </c>
      <c r="N20" s="1" t="str">
        <f t="shared" si="4"/>
        <v xml:space="preserve"> </v>
      </c>
      <c r="O20" s="1">
        <f t="shared" si="5"/>
        <v>0</v>
      </c>
      <c r="P20" s="1">
        <f t="shared" si="12"/>
        <v>0</v>
      </c>
    </row>
    <row r="21" spans="1:16" x14ac:dyDescent="0.3">
      <c r="A21" s="1" t="str">
        <f t="shared" si="13"/>
        <v>Sem1</v>
      </c>
      <c r="B21" s="1" t="str">
        <f t="shared" si="6"/>
        <v>19-7</v>
      </c>
      <c r="C21" s="1">
        <f t="shared" si="7"/>
        <v>19</v>
      </c>
      <c r="D21" s="1">
        <f t="shared" si="8"/>
        <v>7</v>
      </c>
      <c r="E21" s="9">
        <f t="shared" si="14"/>
        <v>44696</v>
      </c>
      <c r="F21" s="9" t="str">
        <f t="shared" si="9"/>
        <v>Dimanche</v>
      </c>
      <c r="G21" s="1"/>
      <c r="H21" s="1" t="str">
        <f t="shared" si="0"/>
        <v xml:space="preserve"> </v>
      </c>
      <c r="I21" s="1">
        <f t="shared" si="1"/>
        <v>0</v>
      </c>
      <c r="J21" s="1">
        <f t="shared" si="10"/>
        <v>37</v>
      </c>
      <c r="K21" s="1" t="str">
        <f t="shared" si="2"/>
        <v>6H45-14H</v>
      </c>
      <c r="L21" s="1">
        <f t="shared" si="3"/>
        <v>7.25</v>
      </c>
      <c r="M21" s="1">
        <f t="shared" si="11"/>
        <v>38.5</v>
      </c>
      <c r="N21" s="1" t="str">
        <f t="shared" si="4"/>
        <v xml:space="preserve"> </v>
      </c>
      <c r="O21" s="1">
        <f t="shared" si="5"/>
        <v>0</v>
      </c>
      <c r="P21" s="1">
        <f t="shared" si="12"/>
        <v>30.5</v>
      </c>
    </row>
    <row r="22" spans="1:16" x14ac:dyDescent="0.3">
      <c r="A22" s="1" t="str">
        <f t="shared" si="13"/>
        <v>Sem1</v>
      </c>
      <c r="B22" s="1" t="str">
        <f t="shared" si="6"/>
        <v>20-1</v>
      </c>
      <c r="C22" s="1">
        <f t="shared" si="7"/>
        <v>20</v>
      </c>
      <c r="D22" s="1">
        <f t="shared" si="8"/>
        <v>1</v>
      </c>
      <c r="E22" s="9">
        <f t="shared" si="14"/>
        <v>44697</v>
      </c>
      <c r="F22" s="9" t="str">
        <f t="shared" si="9"/>
        <v>Lundi</v>
      </c>
      <c r="G22" s="1"/>
      <c r="H22" s="1" t="str">
        <f t="shared" si="0"/>
        <v>9h/16h</v>
      </c>
      <c r="I22" s="1">
        <f t="shared" si="1"/>
        <v>7</v>
      </c>
      <c r="J22" s="1">
        <f t="shared" si="10"/>
        <v>0</v>
      </c>
      <c r="K22" s="1" t="str">
        <f t="shared" si="2"/>
        <v>6h-14h</v>
      </c>
      <c r="L22" s="1">
        <f t="shared" si="3"/>
        <v>8</v>
      </c>
      <c r="M22" s="1">
        <f t="shared" si="11"/>
        <v>0</v>
      </c>
      <c r="N22" s="1" t="str">
        <f t="shared" si="4"/>
        <v>13h45/21h45</v>
      </c>
      <c r="O22" s="1">
        <f t="shared" si="5"/>
        <v>8</v>
      </c>
      <c r="P22" s="1">
        <f t="shared" si="12"/>
        <v>0</v>
      </c>
    </row>
    <row r="23" spans="1:16" x14ac:dyDescent="0.3">
      <c r="A23" s="1" t="str">
        <f t="shared" si="13"/>
        <v>Sem1</v>
      </c>
      <c r="B23" s="1" t="str">
        <f t="shared" si="6"/>
        <v>20-2</v>
      </c>
      <c r="C23" s="1">
        <f t="shared" si="7"/>
        <v>20</v>
      </c>
      <c r="D23" s="1">
        <f t="shared" si="8"/>
        <v>2</v>
      </c>
      <c r="E23" s="9">
        <f t="shared" si="14"/>
        <v>44698</v>
      </c>
      <c r="F23" s="9" t="str">
        <f t="shared" si="9"/>
        <v>Mardi</v>
      </c>
      <c r="G23" s="1"/>
      <c r="H23" s="1" t="str">
        <f t="shared" si="0"/>
        <v>8h/16h</v>
      </c>
      <c r="I23" s="1">
        <f t="shared" si="1"/>
        <v>8</v>
      </c>
      <c r="J23" s="1">
        <f t="shared" si="10"/>
        <v>0</v>
      </c>
      <c r="K23" s="1" t="str">
        <f t="shared" si="2"/>
        <v>13h45/21h45</v>
      </c>
      <c r="L23" s="1">
        <f t="shared" si="3"/>
        <v>8</v>
      </c>
      <c r="M23" s="1">
        <f t="shared" si="11"/>
        <v>0</v>
      </c>
      <c r="N23" s="1" t="str">
        <f t="shared" si="4"/>
        <v xml:space="preserve"> </v>
      </c>
      <c r="O23" s="1">
        <f t="shared" si="5"/>
        <v>0</v>
      </c>
      <c r="P23" s="1">
        <f t="shared" si="12"/>
        <v>0</v>
      </c>
    </row>
    <row r="24" spans="1:16" x14ac:dyDescent="0.3">
      <c r="A24" s="1" t="str">
        <f t="shared" si="13"/>
        <v>Sem1</v>
      </c>
      <c r="B24" s="1" t="str">
        <f t="shared" si="6"/>
        <v>20-3</v>
      </c>
      <c r="C24" s="1">
        <f t="shared" si="7"/>
        <v>20</v>
      </c>
      <c r="D24" s="1">
        <f t="shared" si="8"/>
        <v>3</v>
      </c>
      <c r="E24" s="9">
        <f t="shared" si="14"/>
        <v>44699</v>
      </c>
      <c r="F24" s="9" t="str">
        <f t="shared" si="9"/>
        <v>Mercredi</v>
      </c>
      <c r="G24" s="1"/>
      <c r="H24" s="1" t="str">
        <f t="shared" si="0"/>
        <v>8h/14h</v>
      </c>
      <c r="I24" s="1">
        <f t="shared" si="1"/>
        <v>6</v>
      </c>
      <c r="J24" s="1">
        <f t="shared" si="10"/>
        <v>0</v>
      </c>
      <c r="K24" s="1" t="str">
        <f t="shared" si="2"/>
        <v>13h45/21h45</v>
      </c>
      <c r="L24" s="1">
        <f t="shared" si="3"/>
        <v>8</v>
      </c>
      <c r="M24" s="1">
        <f t="shared" si="11"/>
        <v>0</v>
      </c>
      <c r="N24" s="1" t="str">
        <f t="shared" si="4"/>
        <v>6h-14h</v>
      </c>
      <c r="O24" s="1">
        <f t="shared" si="5"/>
        <v>8</v>
      </c>
      <c r="P24" s="1">
        <f t="shared" si="12"/>
        <v>0</v>
      </c>
    </row>
    <row r="25" spans="1:16" x14ac:dyDescent="0.3">
      <c r="A25" s="1" t="str">
        <f t="shared" si="13"/>
        <v>Sem1</v>
      </c>
      <c r="B25" s="1" t="str">
        <f t="shared" si="6"/>
        <v>20-4</v>
      </c>
      <c r="C25" s="1">
        <f t="shared" si="7"/>
        <v>20</v>
      </c>
      <c r="D25" s="1">
        <f t="shared" si="8"/>
        <v>4</v>
      </c>
      <c r="E25" s="9">
        <f t="shared" si="14"/>
        <v>44700</v>
      </c>
      <c r="F25" s="9" t="str">
        <f t="shared" si="9"/>
        <v>Jeudi</v>
      </c>
      <c r="G25" s="1"/>
      <c r="H25" s="1" t="str">
        <f t="shared" si="0"/>
        <v>13h45/21h45</v>
      </c>
      <c r="I25" s="1">
        <f t="shared" si="1"/>
        <v>8</v>
      </c>
      <c r="J25" s="1">
        <f t="shared" si="10"/>
        <v>0</v>
      </c>
      <c r="K25" s="1" t="str">
        <f t="shared" si="2"/>
        <v xml:space="preserve"> </v>
      </c>
      <c r="L25" s="1">
        <f t="shared" si="3"/>
        <v>0</v>
      </c>
      <c r="M25" s="1">
        <f t="shared" si="11"/>
        <v>0</v>
      </c>
      <c r="N25" s="1" t="str">
        <f t="shared" si="4"/>
        <v>6h45-14h</v>
      </c>
      <c r="O25" s="1">
        <f t="shared" si="5"/>
        <v>7.25</v>
      </c>
      <c r="P25" s="1">
        <f t="shared" si="12"/>
        <v>0</v>
      </c>
    </row>
    <row r="26" spans="1:16" x14ac:dyDescent="0.3">
      <c r="A26" s="1" t="str">
        <f t="shared" si="13"/>
        <v>Sem1</v>
      </c>
      <c r="B26" s="1" t="str">
        <f t="shared" si="6"/>
        <v>20-5</v>
      </c>
      <c r="C26" s="1">
        <f t="shared" si="7"/>
        <v>20</v>
      </c>
      <c r="D26" s="1">
        <f t="shared" si="8"/>
        <v>5</v>
      </c>
      <c r="E26" s="9">
        <f t="shared" si="14"/>
        <v>44701</v>
      </c>
      <c r="F26" s="9" t="str">
        <f t="shared" si="9"/>
        <v>Vendredi</v>
      </c>
      <c r="G26" s="1"/>
      <c r="H26" s="1" t="str">
        <f t="shared" si="0"/>
        <v>9h/17h</v>
      </c>
      <c r="I26" s="1">
        <f t="shared" si="1"/>
        <v>8</v>
      </c>
      <c r="J26" s="1">
        <f t="shared" si="10"/>
        <v>0</v>
      </c>
      <c r="K26" s="1" t="str">
        <f t="shared" si="2"/>
        <v xml:space="preserve"> </v>
      </c>
      <c r="L26" s="1">
        <f t="shared" si="3"/>
        <v>0</v>
      </c>
      <c r="M26" s="1">
        <f t="shared" si="11"/>
        <v>0</v>
      </c>
      <c r="N26" s="1" t="str">
        <f t="shared" si="4"/>
        <v>6h45-14h</v>
      </c>
      <c r="O26" s="1">
        <f t="shared" si="5"/>
        <v>7.25</v>
      </c>
      <c r="P26" s="1">
        <f t="shared" si="12"/>
        <v>0</v>
      </c>
    </row>
    <row r="27" spans="1:16" x14ac:dyDescent="0.3">
      <c r="A27" s="1" t="str">
        <f t="shared" si="13"/>
        <v>Sem1</v>
      </c>
      <c r="B27" s="1" t="str">
        <f t="shared" si="6"/>
        <v>20-6</v>
      </c>
      <c r="C27" s="1">
        <f t="shared" si="7"/>
        <v>20</v>
      </c>
      <c r="D27" s="1">
        <f t="shared" si="8"/>
        <v>6</v>
      </c>
      <c r="E27" s="9">
        <f t="shared" si="14"/>
        <v>44702</v>
      </c>
      <c r="F27" s="9" t="str">
        <f t="shared" si="9"/>
        <v>Samedi</v>
      </c>
      <c r="G27" s="1"/>
      <c r="H27" s="1" t="str">
        <f t="shared" si="0"/>
        <v xml:space="preserve"> </v>
      </c>
      <c r="I27" s="1">
        <f t="shared" si="1"/>
        <v>0</v>
      </c>
      <c r="J27" s="1">
        <f t="shared" si="10"/>
        <v>0</v>
      </c>
      <c r="K27" s="1" t="str">
        <f t="shared" si="2"/>
        <v>6H45-14H</v>
      </c>
      <c r="L27" s="1">
        <f t="shared" si="3"/>
        <v>7.25</v>
      </c>
      <c r="M27" s="1">
        <f t="shared" si="11"/>
        <v>0</v>
      </c>
      <c r="N27" s="1" t="str">
        <f t="shared" si="4"/>
        <v xml:space="preserve"> </v>
      </c>
      <c r="O27" s="1">
        <f t="shared" si="5"/>
        <v>0</v>
      </c>
      <c r="P27" s="1">
        <f t="shared" si="12"/>
        <v>0</v>
      </c>
    </row>
    <row r="28" spans="1:16" x14ac:dyDescent="0.3">
      <c r="A28" s="1" t="str">
        <f t="shared" si="13"/>
        <v>Sem1</v>
      </c>
      <c r="B28" s="1" t="str">
        <f t="shared" si="6"/>
        <v>20-7</v>
      </c>
      <c r="C28" s="1">
        <f t="shared" si="7"/>
        <v>20</v>
      </c>
      <c r="D28" s="1">
        <f t="shared" si="8"/>
        <v>7</v>
      </c>
      <c r="E28" s="9">
        <f t="shared" si="14"/>
        <v>44703</v>
      </c>
      <c r="F28" s="9" t="str">
        <f t="shared" si="9"/>
        <v>Dimanche</v>
      </c>
      <c r="G28" s="1"/>
      <c r="H28" s="1" t="str">
        <f t="shared" si="0"/>
        <v xml:space="preserve"> </v>
      </c>
      <c r="I28" s="1">
        <f t="shared" si="1"/>
        <v>0</v>
      </c>
      <c r="J28" s="1">
        <f t="shared" si="10"/>
        <v>37</v>
      </c>
      <c r="K28" s="1" t="str">
        <f t="shared" si="2"/>
        <v>6H45-14H</v>
      </c>
      <c r="L28" s="1">
        <f t="shared" si="3"/>
        <v>7.25</v>
      </c>
      <c r="M28" s="1">
        <f t="shared" si="11"/>
        <v>38.5</v>
      </c>
      <c r="N28" s="1" t="str">
        <f t="shared" si="4"/>
        <v xml:space="preserve"> </v>
      </c>
      <c r="O28" s="1">
        <f t="shared" si="5"/>
        <v>0</v>
      </c>
      <c r="P28" s="1">
        <f t="shared" si="12"/>
        <v>30.5</v>
      </c>
    </row>
    <row r="29" spans="1:16" x14ac:dyDescent="0.3">
      <c r="A29" s="1" t="str">
        <f t="shared" si="13"/>
        <v>Sem1</v>
      </c>
      <c r="B29" s="1" t="str">
        <f t="shared" si="6"/>
        <v>21-1</v>
      </c>
      <c r="C29" s="1">
        <f t="shared" si="7"/>
        <v>21</v>
      </c>
      <c r="D29" s="1">
        <f t="shared" si="8"/>
        <v>1</v>
      </c>
      <c r="E29" s="9">
        <f t="shared" si="14"/>
        <v>44704</v>
      </c>
      <c r="F29" s="9" t="str">
        <f t="shared" si="9"/>
        <v>Lundi</v>
      </c>
      <c r="G29" s="1"/>
      <c r="H29" s="1" t="str">
        <f t="shared" si="0"/>
        <v>9h/16h</v>
      </c>
      <c r="I29" s="1">
        <f t="shared" si="1"/>
        <v>7</v>
      </c>
      <c r="J29" s="1">
        <f t="shared" si="10"/>
        <v>0</v>
      </c>
      <c r="K29" s="1" t="str">
        <f t="shared" si="2"/>
        <v>6h-14h</v>
      </c>
      <c r="L29" s="1">
        <f t="shared" si="3"/>
        <v>8</v>
      </c>
      <c r="M29" s="1">
        <f t="shared" si="11"/>
        <v>0</v>
      </c>
      <c r="N29" s="1" t="str">
        <f t="shared" si="4"/>
        <v>13h45/21h45</v>
      </c>
      <c r="O29" s="1">
        <f t="shared" si="5"/>
        <v>8</v>
      </c>
      <c r="P29" s="1">
        <f t="shared" si="12"/>
        <v>0</v>
      </c>
    </row>
    <row r="30" spans="1:16" x14ac:dyDescent="0.3">
      <c r="A30" s="1" t="str">
        <f t="shared" si="13"/>
        <v>Sem1</v>
      </c>
      <c r="B30" s="1" t="str">
        <f t="shared" si="6"/>
        <v>21-2</v>
      </c>
      <c r="C30" s="1">
        <f t="shared" si="7"/>
        <v>21</v>
      </c>
      <c r="D30" s="1">
        <f t="shared" si="8"/>
        <v>2</v>
      </c>
      <c r="E30" s="9">
        <f t="shared" si="14"/>
        <v>44705</v>
      </c>
      <c r="F30" s="9" t="str">
        <f t="shared" si="9"/>
        <v>Mardi</v>
      </c>
      <c r="G30" s="1"/>
      <c r="H30" s="1" t="str">
        <f t="shared" si="0"/>
        <v>8h/16h</v>
      </c>
      <c r="I30" s="1">
        <f t="shared" si="1"/>
        <v>8</v>
      </c>
      <c r="J30" s="1">
        <f t="shared" si="10"/>
        <v>0</v>
      </c>
      <c r="K30" s="1" t="str">
        <f t="shared" si="2"/>
        <v>13h45/21h45</v>
      </c>
      <c r="L30" s="1">
        <f t="shared" si="3"/>
        <v>8</v>
      </c>
      <c r="M30" s="1">
        <f t="shared" si="11"/>
        <v>0</v>
      </c>
      <c r="N30" s="1" t="str">
        <f t="shared" si="4"/>
        <v xml:space="preserve"> </v>
      </c>
      <c r="O30" s="1">
        <f t="shared" si="5"/>
        <v>0</v>
      </c>
      <c r="P30" s="1">
        <f t="shared" si="12"/>
        <v>0</v>
      </c>
    </row>
    <row r="31" spans="1:16" x14ac:dyDescent="0.3">
      <c r="A31" s="1" t="str">
        <f t="shared" si="13"/>
        <v>Sem1</v>
      </c>
      <c r="B31" s="1" t="str">
        <f t="shared" si="6"/>
        <v>21-3</v>
      </c>
      <c r="C31" s="1">
        <f t="shared" si="7"/>
        <v>21</v>
      </c>
      <c r="D31" s="1">
        <f t="shared" si="8"/>
        <v>3</v>
      </c>
      <c r="E31" s="9">
        <f t="shared" si="14"/>
        <v>44706</v>
      </c>
      <c r="F31" s="9" t="str">
        <f t="shared" si="9"/>
        <v>Mercredi</v>
      </c>
      <c r="G31" s="1"/>
      <c r="H31" s="1" t="str">
        <f t="shared" si="0"/>
        <v>8h/14h</v>
      </c>
      <c r="I31" s="1">
        <f t="shared" si="1"/>
        <v>6</v>
      </c>
      <c r="J31" s="1">
        <f t="shared" si="10"/>
        <v>0</v>
      </c>
      <c r="K31" s="1" t="str">
        <f t="shared" si="2"/>
        <v>13h45/21h45</v>
      </c>
      <c r="L31" s="1">
        <f t="shared" si="3"/>
        <v>8</v>
      </c>
      <c r="M31" s="1">
        <f t="shared" si="11"/>
        <v>0</v>
      </c>
      <c r="N31" s="1" t="str">
        <f t="shared" si="4"/>
        <v>6h-14h</v>
      </c>
      <c r="O31" s="1">
        <f t="shared" si="5"/>
        <v>8</v>
      </c>
      <c r="P31" s="1">
        <f t="shared" si="12"/>
        <v>0</v>
      </c>
    </row>
    <row r="32" spans="1:16" x14ac:dyDescent="0.3">
      <c r="A32" s="1" t="str">
        <f t="shared" si="13"/>
        <v>Sem1</v>
      </c>
      <c r="B32" s="1" t="str">
        <f t="shared" si="6"/>
        <v>21-4</v>
      </c>
      <c r="C32" s="1">
        <f t="shared" si="7"/>
        <v>21</v>
      </c>
      <c r="D32" s="1">
        <f t="shared" si="8"/>
        <v>4</v>
      </c>
      <c r="E32" s="9">
        <f t="shared" si="14"/>
        <v>44707</v>
      </c>
      <c r="F32" s="9" t="str">
        <f t="shared" si="9"/>
        <v>Jeudi</v>
      </c>
      <c r="G32" s="1"/>
      <c r="H32" s="1" t="str">
        <f t="shared" si="0"/>
        <v>13h45/21h45</v>
      </c>
      <c r="I32" s="1">
        <f t="shared" si="1"/>
        <v>8</v>
      </c>
      <c r="J32" s="1">
        <f t="shared" si="10"/>
        <v>0</v>
      </c>
      <c r="K32" s="1" t="str">
        <f t="shared" si="2"/>
        <v xml:space="preserve"> </v>
      </c>
      <c r="L32" s="1">
        <f t="shared" si="3"/>
        <v>0</v>
      </c>
      <c r="M32" s="1">
        <f t="shared" si="11"/>
        <v>0</v>
      </c>
      <c r="N32" s="1" t="str">
        <f t="shared" si="4"/>
        <v>6h45-14h</v>
      </c>
      <c r="O32" s="1">
        <f t="shared" si="5"/>
        <v>7.25</v>
      </c>
      <c r="P32" s="1">
        <f t="shared" si="12"/>
        <v>0</v>
      </c>
    </row>
    <row r="33" spans="1:16" x14ac:dyDescent="0.3">
      <c r="A33" s="1" t="str">
        <f t="shared" si="13"/>
        <v>Sem1</v>
      </c>
      <c r="B33" s="1" t="str">
        <f t="shared" si="6"/>
        <v>21-5</v>
      </c>
      <c r="C33" s="1">
        <f t="shared" si="7"/>
        <v>21</v>
      </c>
      <c r="D33" s="1">
        <f t="shared" si="8"/>
        <v>5</v>
      </c>
      <c r="E33" s="9">
        <f t="shared" si="14"/>
        <v>44708</v>
      </c>
      <c r="F33" s="9" t="str">
        <f t="shared" si="9"/>
        <v>Vendredi</v>
      </c>
      <c r="G33" s="1"/>
      <c r="H33" s="1" t="str">
        <f t="shared" si="0"/>
        <v>9h/17h</v>
      </c>
      <c r="I33" s="1">
        <f t="shared" si="1"/>
        <v>8</v>
      </c>
      <c r="J33" s="1">
        <f t="shared" si="10"/>
        <v>0</v>
      </c>
      <c r="K33" s="1" t="str">
        <f t="shared" si="2"/>
        <v xml:space="preserve"> </v>
      </c>
      <c r="L33" s="1">
        <f t="shared" si="3"/>
        <v>0</v>
      </c>
      <c r="M33" s="1">
        <f t="shared" si="11"/>
        <v>0</v>
      </c>
      <c r="N33" s="1" t="str">
        <f t="shared" si="4"/>
        <v>6h45-14h</v>
      </c>
      <c r="O33" s="1">
        <f t="shared" si="5"/>
        <v>7.25</v>
      </c>
      <c r="P33" s="1">
        <f t="shared" si="12"/>
        <v>0</v>
      </c>
    </row>
    <row r="34" spans="1:16" x14ac:dyDescent="0.3">
      <c r="A34" s="1" t="str">
        <f t="shared" si="13"/>
        <v>Sem1</v>
      </c>
      <c r="B34" s="1" t="str">
        <f t="shared" si="6"/>
        <v>21-6</v>
      </c>
      <c r="C34" s="1">
        <f t="shared" si="7"/>
        <v>21</v>
      </c>
      <c r="D34" s="1">
        <f t="shared" si="8"/>
        <v>6</v>
      </c>
      <c r="E34" s="9">
        <f t="shared" si="14"/>
        <v>44709</v>
      </c>
      <c r="F34" s="9" t="str">
        <f t="shared" si="9"/>
        <v>Samedi</v>
      </c>
      <c r="G34" s="1"/>
      <c r="H34" s="1" t="str">
        <f t="shared" si="0"/>
        <v xml:space="preserve"> </v>
      </c>
      <c r="I34" s="1">
        <f t="shared" si="1"/>
        <v>0</v>
      </c>
      <c r="J34" s="1">
        <f t="shared" si="10"/>
        <v>0</v>
      </c>
      <c r="K34" s="1" t="str">
        <f t="shared" si="2"/>
        <v>6H45-14H</v>
      </c>
      <c r="L34" s="1">
        <f t="shared" si="3"/>
        <v>7.25</v>
      </c>
      <c r="M34" s="1">
        <f t="shared" si="11"/>
        <v>0</v>
      </c>
      <c r="N34" s="1" t="str">
        <f t="shared" si="4"/>
        <v xml:space="preserve"> </v>
      </c>
      <c r="O34" s="1">
        <f t="shared" si="5"/>
        <v>0</v>
      </c>
      <c r="P34" s="1">
        <f t="shared" si="12"/>
        <v>0</v>
      </c>
    </row>
    <row r="35" spans="1:16" x14ac:dyDescent="0.3">
      <c r="A35" s="1" t="str">
        <f t="shared" si="13"/>
        <v>Sem1</v>
      </c>
      <c r="B35" s="1" t="str">
        <f t="shared" si="6"/>
        <v>21-7</v>
      </c>
      <c r="C35" s="1">
        <f t="shared" si="7"/>
        <v>21</v>
      </c>
      <c r="D35" s="1">
        <f t="shared" si="8"/>
        <v>7</v>
      </c>
      <c r="E35" s="9">
        <f t="shared" si="14"/>
        <v>44710</v>
      </c>
      <c r="F35" s="9" t="str">
        <f t="shared" si="9"/>
        <v>Dimanche</v>
      </c>
      <c r="G35" s="1"/>
      <c r="H35" s="1" t="str">
        <f t="shared" si="0"/>
        <v xml:space="preserve"> </v>
      </c>
      <c r="I35" s="1">
        <f t="shared" si="1"/>
        <v>0</v>
      </c>
      <c r="J35" s="1">
        <f t="shared" si="10"/>
        <v>37</v>
      </c>
      <c r="K35" s="1" t="str">
        <f t="shared" si="2"/>
        <v>6H45-14H</v>
      </c>
      <c r="L35" s="1">
        <f t="shared" si="3"/>
        <v>7.25</v>
      </c>
      <c r="M35" s="1">
        <f t="shared" si="11"/>
        <v>38.5</v>
      </c>
      <c r="N35" s="1" t="str">
        <f t="shared" si="4"/>
        <v xml:space="preserve"> </v>
      </c>
      <c r="O35" s="1">
        <f t="shared" si="5"/>
        <v>0</v>
      </c>
      <c r="P35" s="1">
        <f t="shared" si="12"/>
        <v>30.5</v>
      </c>
    </row>
    <row r="36" spans="1:16" x14ac:dyDescent="0.3">
      <c r="A36" s="1" t="str">
        <f t="shared" si="13"/>
        <v>Sem1</v>
      </c>
      <c r="B36" s="1" t="str">
        <f t="shared" si="6"/>
        <v>22-1</v>
      </c>
      <c r="C36" s="1">
        <f t="shared" si="7"/>
        <v>22</v>
      </c>
      <c r="D36" s="1">
        <f t="shared" si="8"/>
        <v>1</v>
      </c>
      <c r="E36" s="9">
        <f t="shared" si="14"/>
        <v>44711</v>
      </c>
      <c r="F36" s="9" t="str">
        <f t="shared" si="9"/>
        <v>Lundi</v>
      </c>
      <c r="G36" s="1"/>
      <c r="H36" s="1" t="str">
        <f t="shared" si="0"/>
        <v>9h/16h</v>
      </c>
      <c r="I36" s="1">
        <f t="shared" si="1"/>
        <v>7</v>
      </c>
      <c r="J36" s="1">
        <f t="shared" si="10"/>
        <v>0</v>
      </c>
      <c r="K36" s="1" t="str">
        <f t="shared" si="2"/>
        <v>6h-14h</v>
      </c>
      <c r="L36" s="1">
        <f t="shared" si="3"/>
        <v>8</v>
      </c>
      <c r="M36" s="1">
        <f t="shared" si="11"/>
        <v>0</v>
      </c>
      <c r="N36" s="1" t="str">
        <f t="shared" si="4"/>
        <v>13h45/21h45</v>
      </c>
      <c r="O36" s="1">
        <f t="shared" si="5"/>
        <v>8</v>
      </c>
      <c r="P36" s="1">
        <f t="shared" si="12"/>
        <v>0</v>
      </c>
    </row>
    <row r="37" spans="1:16" x14ac:dyDescent="0.3">
      <c r="A37" s="1" t="str">
        <f t="shared" si="13"/>
        <v>Sem1</v>
      </c>
      <c r="B37" s="1" t="str">
        <f t="shared" si="6"/>
        <v>22-2</v>
      </c>
      <c r="C37" s="1">
        <f t="shared" si="7"/>
        <v>22</v>
      </c>
      <c r="D37" s="1">
        <f t="shared" si="8"/>
        <v>2</v>
      </c>
      <c r="E37" s="9">
        <f t="shared" si="14"/>
        <v>44712</v>
      </c>
      <c r="F37" s="9" t="str">
        <f t="shared" si="9"/>
        <v>Mardi</v>
      </c>
      <c r="G37" s="1"/>
      <c r="H37" s="1" t="str">
        <f t="shared" si="0"/>
        <v>8h/16h</v>
      </c>
      <c r="I37" s="1">
        <f t="shared" si="1"/>
        <v>8</v>
      </c>
      <c r="J37" s="1">
        <f t="shared" si="10"/>
        <v>0</v>
      </c>
      <c r="K37" s="1" t="str">
        <f t="shared" si="2"/>
        <v>13h45/21h45</v>
      </c>
      <c r="L37" s="1">
        <f t="shared" si="3"/>
        <v>8</v>
      </c>
      <c r="M37" s="1">
        <f t="shared" si="11"/>
        <v>0</v>
      </c>
      <c r="N37" s="1" t="str">
        <f t="shared" si="4"/>
        <v xml:space="preserve"> </v>
      </c>
      <c r="O37" s="1">
        <f t="shared" si="5"/>
        <v>0</v>
      </c>
      <c r="P37" s="1">
        <f t="shared" si="12"/>
        <v>0</v>
      </c>
    </row>
  </sheetData>
  <mergeCells count="1">
    <mergeCell ref="E2:F2"/>
  </mergeCells>
  <conditionalFormatting sqref="J7:J37">
    <cfRule type="cellIs" dxfId="15" priority="4" operator="equal">
      <formula>0</formula>
    </cfRule>
  </conditionalFormatting>
  <conditionalFormatting sqref="M7:M37">
    <cfRule type="cellIs" dxfId="14" priority="3" operator="equal">
      <formula>0</formula>
    </cfRule>
  </conditionalFormatting>
  <conditionalFormatting sqref="P7:P37">
    <cfRule type="cellIs" dxfId="13" priority="2" operator="equal">
      <formula>0</formula>
    </cfRule>
  </conditionalFormatting>
  <conditionalFormatting sqref="C7:C37">
    <cfRule type="expression" dxfId="12" priority="1">
      <formula>C7=C6</formula>
    </cfRule>
  </conditionalFormatting>
  <pageMargins left="0.7" right="0.7" top="0.75" bottom="0.75" header="0.3" footer="0.3"/>
  <pageSetup orientation="portrait" r:id="rId1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workbookViewId="0">
      <selection activeCell="D7" sqref="D7"/>
    </sheetView>
  </sheetViews>
  <sheetFormatPr baseColWidth="10" defaultRowHeight="14.4" x14ac:dyDescent="0.3"/>
  <cols>
    <col min="1" max="1" width="5.44140625" bestFit="1" customWidth="1"/>
    <col min="2" max="2" width="5.44140625" customWidth="1"/>
    <col min="3" max="3" width="9.88671875" bestFit="1" customWidth="1"/>
    <col min="4" max="4" width="7.88671875" bestFit="1" customWidth="1"/>
    <col min="9" max="9" width="4.44140625" customWidth="1"/>
    <col min="12" max="12" width="4.44140625" customWidth="1"/>
    <col min="15" max="15" width="4.44140625" customWidth="1"/>
  </cols>
  <sheetData>
    <row r="2" spans="1:16" ht="25.8" x14ac:dyDescent="0.5">
      <c r="E2" s="14">
        <f>E4</f>
        <v>44713</v>
      </c>
      <c r="F2" s="14"/>
    </row>
    <row r="4" spans="1:16" x14ac:dyDescent="0.3">
      <c r="E4" s="7">
        <v>44713</v>
      </c>
      <c r="F4" s="5"/>
    </row>
    <row r="6" spans="1:16" x14ac:dyDescent="0.3">
      <c r="A6" s="1" t="s">
        <v>34</v>
      </c>
      <c r="B6" s="1" t="s">
        <v>49</v>
      </c>
      <c r="C6" s="1" t="s">
        <v>37</v>
      </c>
      <c r="D6" s="1" t="s">
        <v>33</v>
      </c>
      <c r="E6" s="1"/>
      <c r="F6" s="1" t="s">
        <v>35</v>
      </c>
      <c r="G6" s="1" t="s">
        <v>32</v>
      </c>
      <c r="H6" s="4" t="s">
        <v>12</v>
      </c>
      <c r="I6" s="4"/>
      <c r="J6" s="6" t="s">
        <v>36</v>
      </c>
      <c r="K6" s="4" t="s">
        <v>23</v>
      </c>
      <c r="L6" s="4"/>
      <c r="M6" s="6" t="s">
        <v>36</v>
      </c>
      <c r="N6" s="4" t="s">
        <v>25</v>
      </c>
      <c r="O6" s="4"/>
      <c r="P6" s="6" t="s">
        <v>36</v>
      </c>
    </row>
    <row r="7" spans="1:16" x14ac:dyDescent="0.3">
      <c r="A7" s="1" t="s">
        <v>1</v>
      </c>
      <c r="B7" s="1" t="str">
        <f>C7&amp;"-"&amp;D7</f>
        <v>22-3</v>
      </c>
      <c r="C7" s="1">
        <f>_xlfn.ISOWEEKNUM(E7)</f>
        <v>22</v>
      </c>
      <c r="D7" s="1">
        <f>WEEKDAY(E7,2)</f>
        <v>3</v>
      </c>
      <c r="E7" s="9">
        <f>E4</f>
        <v>44713</v>
      </c>
      <c r="F7" s="9" t="str">
        <f>PROPER(TEXT(E7,"jjjj"))</f>
        <v>Mercredi</v>
      </c>
      <c r="G7" s="1"/>
      <c r="H7" s="1" t="str">
        <f t="shared" ref="H7:H37" si="0">VLOOKUP($A7&amp;$F7&amp;H$6,Cycles,5,FALSE)</f>
        <v>8h/14h</v>
      </c>
      <c r="I7" s="1">
        <f t="shared" ref="I7:I37" si="1">VLOOKUP($A7&amp;$F7&amp;H$6,Cycles,6,FALSE)</f>
        <v>6</v>
      </c>
      <c r="J7" s="1">
        <f>IF($F7="Dimanche",SUM(I1:I7),0)</f>
        <v>0</v>
      </c>
      <c r="K7" s="1" t="str">
        <f t="shared" ref="K7:K37" si="2">VLOOKUP($A7&amp;$F7&amp;K$6,Cycles,5,FALSE)</f>
        <v>13h45/21h45</v>
      </c>
      <c r="L7" s="1">
        <f t="shared" ref="L7:L37" si="3">VLOOKUP($A7&amp;$F7&amp;K$6,Cycles,6,FALSE)</f>
        <v>8</v>
      </c>
      <c r="M7" s="1">
        <f>IF($F7="Dimanche",SUM(L1:L7),0)</f>
        <v>0</v>
      </c>
      <c r="N7" s="1" t="str">
        <f t="shared" ref="N7:N37" si="4">VLOOKUP($A7&amp;$F7&amp;N$6,Cycles,5,FALSE)</f>
        <v>6h-14h</v>
      </c>
      <c r="O7" s="1">
        <f t="shared" ref="O7:O37" si="5">VLOOKUP($A7&amp;$F7&amp;N$6,Cycles,6,FALSE)</f>
        <v>8</v>
      </c>
      <c r="P7" s="1">
        <f>IF($F7="Dimanche",SUM(O1:O7),0)</f>
        <v>0</v>
      </c>
    </row>
    <row r="8" spans="1:16" x14ac:dyDescent="0.3">
      <c r="A8" s="1" t="str">
        <f>A7</f>
        <v>Sem1</v>
      </c>
      <c r="B8" s="1" t="str">
        <f t="shared" ref="B8:B37" si="6">C8&amp;"-"&amp;D8</f>
        <v>22-4</v>
      </c>
      <c r="C8" s="1">
        <f t="shared" ref="C8:C37" si="7">_xlfn.ISOWEEKNUM(E8)</f>
        <v>22</v>
      </c>
      <c r="D8" s="1">
        <f t="shared" ref="D8:D37" si="8">WEEKDAY(E8,2)</f>
        <v>4</v>
      </c>
      <c r="E8" s="9">
        <f>E7+1</f>
        <v>44714</v>
      </c>
      <c r="F8" s="9" t="str">
        <f t="shared" ref="F8:F37" si="9">PROPER(TEXT(E8,"jjjj"))</f>
        <v>Jeudi</v>
      </c>
      <c r="G8" s="1"/>
      <c r="H8" s="1" t="str">
        <f t="shared" si="0"/>
        <v>13h45/21h45</v>
      </c>
      <c r="I8" s="1">
        <f t="shared" si="1"/>
        <v>8</v>
      </c>
      <c r="J8" s="1">
        <f t="shared" ref="J8:J37" si="10">IF($F8="Dimanche",SUM(I2:I8),0)</f>
        <v>0</v>
      </c>
      <c r="K8" s="1" t="str">
        <f t="shared" si="2"/>
        <v xml:space="preserve"> </v>
      </c>
      <c r="L8" s="1">
        <f t="shared" si="3"/>
        <v>0</v>
      </c>
      <c r="M8" s="1">
        <f t="shared" ref="M8:M37" si="11">IF($F8="Dimanche",SUM(L2:L8),0)</f>
        <v>0</v>
      </c>
      <c r="N8" s="1" t="str">
        <f t="shared" si="4"/>
        <v>6h45-14h</v>
      </c>
      <c r="O8" s="1">
        <f t="shared" si="5"/>
        <v>7.25</v>
      </c>
      <c r="P8" s="1">
        <f t="shared" ref="P8:P37" si="12">IF($F8="Dimanche",SUM(O2:O8),0)</f>
        <v>0</v>
      </c>
    </row>
    <row r="9" spans="1:16" x14ac:dyDescent="0.3">
      <c r="A9" s="1" t="str">
        <f t="shared" ref="A9:A37" si="13">A8</f>
        <v>Sem1</v>
      </c>
      <c r="B9" s="1" t="str">
        <f t="shared" si="6"/>
        <v>22-5</v>
      </c>
      <c r="C9" s="1">
        <f t="shared" si="7"/>
        <v>22</v>
      </c>
      <c r="D9" s="1">
        <f t="shared" si="8"/>
        <v>5</v>
      </c>
      <c r="E9" s="9">
        <f t="shared" ref="E9:E37" si="14">E8+1</f>
        <v>44715</v>
      </c>
      <c r="F9" s="9" t="str">
        <f t="shared" si="9"/>
        <v>Vendredi</v>
      </c>
      <c r="G9" s="1"/>
      <c r="H9" s="1" t="str">
        <f t="shared" si="0"/>
        <v>9h/17h</v>
      </c>
      <c r="I9" s="1">
        <f t="shared" si="1"/>
        <v>8</v>
      </c>
      <c r="J9" s="1">
        <f t="shared" si="10"/>
        <v>0</v>
      </c>
      <c r="K9" s="1" t="str">
        <f t="shared" si="2"/>
        <v xml:space="preserve"> </v>
      </c>
      <c r="L9" s="1">
        <f t="shared" si="3"/>
        <v>0</v>
      </c>
      <c r="M9" s="1">
        <f t="shared" si="11"/>
        <v>0</v>
      </c>
      <c r="N9" s="1" t="str">
        <f t="shared" si="4"/>
        <v>6h45-14h</v>
      </c>
      <c r="O9" s="1">
        <f t="shared" si="5"/>
        <v>7.25</v>
      </c>
      <c r="P9" s="1">
        <f t="shared" si="12"/>
        <v>0</v>
      </c>
    </row>
    <row r="10" spans="1:16" x14ac:dyDescent="0.3">
      <c r="A10" s="1" t="str">
        <f t="shared" si="13"/>
        <v>Sem1</v>
      </c>
      <c r="B10" s="1" t="str">
        <f t="shared" si="6"/>
        <v>22-6</v>
      </c>
      <c r="C10" s="1">
        <f t="shared" si="7"/>
        <v>22</v>
      </c>
      <c r="D10" s="1">
        <f t="shared" si="8"/>
        <v>6</v>
      </c>
      <c r="E10" s="9">
        <f t="shared" si="14"/>
        <v>44716</v>
      </c>
      <c r="F10" s="9" t="str">
        <f t="shared" si="9"/>
        <v>Samedi</v>
      </c>
      <c r="G10" s="1"/>
      <c r="H10" s="1" t="str">
        <f t="shared" si="0"/>
        <v xml:space="preserve"> </v>
      </c>
      <c r="I10" s="1">
        <f t="shared" si="1"/>
        <v>0</v>
      </c>
      <c r="J10" s="1">
        <f t="shared" si="10"/>
        <v>0</v>
      </c>
      <c r="K10" s="1" t="str">
        <f t="shared" si="2"/>
        <v>6H45-14H</v>
      </c>
      <c r="L10" s="1">
        <f t="shared" si="3"/>
        <v>7.25</v>
      </c>
      <c r="M10" s="1">
        <f t="shared" si="11"/>
        <v>0</v>
      </c>
      <c r="N10" s="1" t="str">
        <f t="shared" si="4"/>
        <v xml:space="preserve"> </v>
      </c>
      <c r="O10" s="1">
        <f t="shared" si="5"/>
        <v>0</v>
      </c>
      <c r="P10" s="1">
        <f t="shared" si="12"/>
        <v>0</v>
      </c>
    </row>
    <row r="11" spans="1:16" x14ac:dyDescent="0.3">
      <c r="A11" s="1" t="str">
        <f t="shared" si="13"/>
        <v>Sem1</v>
      </c>
      <c r="B11" s="1" t="str">
        <f t="shared" si="6"/>
        <v>22-7</v>
      </c>
      <c r="C11" s="1">
        <f t="shared" si="7"/>
        <v>22</v>
      </c>
      <c r="D11" s="1">
        <f t="shared" si="8"/>
        <v>7</v>
      </c>
      <c r="E11" s="9">
        <f t="shared" si="14"/>
        <v>44717</v>
      </c>
      <c r="F11" s="9" t="str">
        <f t="shared" si="9"/>
        <v>Dimanche</v>
      </c>
      <c r="G11" s="1"/>
      <c r="H11" s="1" t="str">
        <f t="shared" si="0"/>
        <v xml:space="preserve"> </v>
      </c>
      <c r="I11" s="1">
        <f t="shared" si="1"/>
        <v>0</v>
      </c>
      <c r="J11" s="1">
        <f t="shared" si="10"/>
        <v>22</v>
      </c>
      <c r="K11" s="1" t="str">
        <f t="shared" si="2"/>
        <v>6H45-14H</v>
      </c>
      <c r="L11" s="1">
        <f t="shared" si="3"/>
        <v>7.25</v>
      </c>
      <c r="M11" s="1">
        <f t="shared" si="11"/>
        <v>22.5</v>
      </c>
      <c r="N11" s="1" t="str">
        <f t="shared" si="4"/>
        <v xml:space="preserve"> </v>
      </c>
      <c r="O11" s="1">
        <f t="shared" si="5"/>
        <v>0</v>
      </c>
      <c r="P11" s="1">
        <f t="shared" si="12"/>
        <v>22.5</v>
      </c>
    </row>
    <row r="12" spans="1:16" x14ac:dyDescent="0.3">
      <c r="A12" s="1" t="str">
        <f t="shared" si="13"/>
        <v>Sem1</v>
      </c>
      <c r="B12" s="1" t="str">
        <f t="shared" si="6"/>
        <v>23-1</v>
      </c>
      <c r="C12" s="1">
        <f t="shared" si="7"/>
        <v>23</v>
      </c>
      <c r="D12" s="1">
        <f t="shared" si="8"/>
        <v>1</v>
      </c>
      <c r="E12" s="9">
        <f t="shared" si="14"/>
        <v>44718</v>
      </c>
      <c r="F12" s="9" t="str">
        <f t="shared" si="9"/>
        <v>Lundi</v>
      </c>
      <c r="G12" s="1"/>
      <c r="H12" s="1" t="str">
        <f t="shared" si="0"/>
        <v>9h/16h</v>
      </c>
      <c r="I12" s="1">
        <f t="shared" si="1"/>
        <v>7</v>
      </c>
      <c r="J12" s="1">
        <f t="shared" si="10"/>
        <v>0</v>
      </c>
      <c r="K12" s="1" t="str">
        <f t="shared" si="2"/>
        <v>6h-14h</v>
      </c>
      <c r="L12" s="1">
        <f t="shared" si="3"/>
        <v>8</v>
      </c>
      <c r="M12" s="1">
        <f t="shared" si="11"/>
        <v>0</v>
      </c>
      <c r="N12" s="1" t="str">
        <f t="shared" si="4"/>
        <v>13h45/21h45</v>
      </c>
      <c r="O12" s="1">
        <f t="shared" si="5"/>
        <v>8</v>
      </c>
      <c r="P12" s="1">
        <f t="shared" si="12"/>
        <v>0</v>
      </c>
    </row>
    <row r="13" spans="1:16" x14ac:dyDescent="0.3">
      <c r="A13" s="1" t="str">
        <f t="shared" si="13"/>
        <v>Sem1</v>
      </c>
      <c r="B13" s="1" t="str">
        <f t="shared" si="6"/>
        <v>23-2</v>
      </c>
      <c r="C13" s="1">
        <f t="shared" si="7"/>
        <v>23</v>
      </c>
      <c r="D13" s="1">
        <f t="shared" si="8"/>
        <v>2</v>
      </c>
      <c r="E13" s="9">
        <f t="shared" si="14"/>
        <v>44719</v>
      </c>
      <c r="F13" s="9" t="str">
        <f t="shared" si="9"/>
        <v>Mardi</v>
      </c>
      <c r="G13" s="1"/>
      <c r="H13" s="1" t="str">
        <f t="shared" si="0"/>
        <v>8h/16h</v>
      </c>
      <c r="I13" s="1">
        <f t="shared" si="1"/>
        <v>8</v>
      </c>
      <c r="J13" s="1">
        <f t="shared" si="10"/>
        <v>0</v>
      </c>
      <c r="K13" s="1" t="str">
        <f t="shared" si="2"/>
        <v>13h45/21h45</v>
      </c>
      <c r="L13" s="1">
        <f t="shared" si="3"/>
        <v>8</v>
      </c>
      <c r="M13" s="1">
        <f t="shared" si="11"/>
        <v>0</v>
      </c>
      <c r="N13" s="1" t="str">
        <f t="shared" si="4"/>
        <v xml:space="preserve"> </v>
      </c>
      <c r="O13" s="1">
        <f t="shared" si="5"/>
        <v>0</v>
      </c>
      <c r="P13" s="1">
        <f t="shared" si="12"/>
        <v>0</v>
      </c>
    </row>
    <row r="14" spans="1:16" x14ac:dyDescent="0.3">
      <c r="A14" s="1" t="str">
        <f t="shared" si="13"/>
        <v>Sem1</v>
      </c>
      <c r="B14" s="1" t="str">
        <f t="shared" si="6"/>
        <v>23-3</v>
      </c>
      <c r="C14" s="1">
        <f t="shared" si="7"/>
        <v>23</v>
      </c>
      <c r="D14" s="1">
        <f t="shared" si="8"/>
        <v>3</v>
      </c>
      <c r="E14" s="9">
        <f t="shared" si="14"/>
        <v>44720</v>
      </c>
      <c r="F14" s="9" t="str">
        <f t="shared" si="9"/>
        <v>Mercredi</v>
      </c>
      <c r="G14" s="1"/>
      <c r="H14" s="1" t="str">
        <f t="shared" si="0"/>
        <v>8h/14h</v>
      </c>
      <c r="I14" s="1">
        <f t="shared" si="1"/>
        <v>6</v>
      </c>
      <c r="J14" s="1">
        <f t="shared" si="10"/>
        <v>0</v>
      </c>
      <c r="K14" s="1" t="str">
        <f t="shared" si="2"/>
        <v>13h45/21h45</v>
      </c>
      <c r="L14" s="1">
        <f t="shared" si="3"/>
        <v>8</v>
      </c>
      <c r="M14" s="1">
        <f t="shared" si="11"/>
        <v>0</v>
      </c>
      <c r="N14" s="1" t="str">
        <f t="shared" si="4"/>
        <v>6h-14h</v>
      </c>
      <c r="O14" s="1">
        <f t="shared" si="5"/>
        <v>8</v>
      </c>
      <c r="P14" s="1">
        <f t="shared" si="12"/>
        <v>0</v>
      </c>
    </row>
    <row r="15" spans="1:16" x14ac:dyDescent="0.3">
      <c r="A15" s="1" t="str">
        <f t="shared" si="13"/>
        <v>Sem1</v>
      </c>
      <c r="B15" s="1" t="str">
        <f t="shared" si="6"/>
        <v>23-4</v>
      </c>
      <c r="C15" s="1">
        <f t="shared" si="7"/>
        <v>23</v>
      </c>
      <c r="D15" s="1">
        <f t="shared" si="8"/>
        <v>4</v>
      </c>
      <c r="E15" s="9">
        <f t="shared" si="14"/>
        <v>44721</v>
      </c>
      <c r="F15" s="9" t="str">
        <f t="shared" si="9"/>
        <v>Jeudi</v>
      </c>
      <c r="G15" s="1"/>
      <c r="H15" s="1" t="str">
        <f t="shared" si="0"/>
        <v>13h45/21h45</v>
      </c>
      <c r="I15" s="1">
        <f t="shared" si="1"/>
        <v>8</v>
      </c>
      <c r="J15" s="1">
        <f t="shared" si="10"/>
        <v>0</v>
      </c>
      <c r="K15" s="1" t="str">
        <f t="shared" si="2"/>
        <v xml:space="preserve"> </v>
      </c>
      <c r="L15" s="1">
        <f t="shared" si="3"/>
        <v>0</v>
      </c>
      <c r="M15" s="1">
        <f t="shared" si="11"/>
        <v>0</v>
      </c>
      <c r="N15" s="1" t="str">
        <f t="shared" si="4"/>
        <v>6h45-14h</v>
      </c>
      <c r="O15" s="1">
        <f t="shared" si="5"/>
        <v>7.25</v>
      </c>
      <c r="P15" s="1">
        <f t="shared" si="12"/>
        <v>0</v>
      </c>
    </row>
    <row r="16" spans="1:16" x14ac:dyDescent="0.3">
      <c r="A16" s="1" t="str">
        <f t="shared" si="13"/>
        <v>Sem1</v>
      </c>
      <c r="B16" s="1" t="str">
        <f t="shared" si="6"/>
        <v>23-5</v>
      </c>
      <c r="C16" s="1">
        <f t="shared" si="7"/>
        <v>23</v>
      </c>
      <c r="D16" s="1">
        <f t="shared" si="8"/>
        <v>5</v>
      </c>
      <c r="E16" s="9">
        <f t="shared" si="14"/>
        <v>44722</v>
      </c>
      <c r="F16" s="9" t="str">
        <f t="shared" si="9"/>
        <v>Vendredi</v>
      </c>
      <c r="G16" s="1"/>
      <c r="H16" s="1" t="str">
        <f t="shared" si="0"/>
        <v>9h/17h</v>
      </c>
      <c r="I16" s="1">
        <f t="shared" si="1"/>
        <v>8</v>
      </c>
      <c r="J16" s="1">
        <f t="shared" si="10"/>
        <v>0</v>
      </c>
      <c r="K16" s="1" t="str">
        <f t="shared" si="2"/>
        <v xml:space="preserve"> </v>
      </c>
      <c r="L16" s="1">
        <f t="shared" si="3"/>
        <v>0</v>
      </c>
      <c r="M16" s="1">
        <f t="shared" si="11"/>
        <v>0</v>
      </c>
      <c r="N16" s="1" t="str">
        <f t="shared" si="4"/>
        <v>6h45-14h</v>
      </c>
      <c r="O16" s="1">
        <f t="shared" si="5"/>
        <v>7.25</v>
      </c>
      <c r="P16" s="1">
        <f t="shared" si="12"/>
        <v>0</v>
      </c>
    </row>
    <row r="17" spans="1:16" x14ac:dyDescent="0.3">
      <c r="A17" s="1" t="str">
        <f t="shared" si="13"/>
        <v>Sem1</v>
      </c>
      <c r="B17" s="1" t="str">
        <f t="shared" si="6"/>
        <v>23-6</v>
      </c>
      <c r="C17" s="1">
        <f t="shared" si="7"/>
        <v>23</v>
      </c>
      <c r="D17" s="1">
        <f t="shared" si="8"/>
        <v>6</v>
      </c>
      <c r="E17" s="9">
        <f t="shared" si="14"/>
        <v>44723</v>
      </c>
      <c r="F17" s="9" t="str">
        <f t="shared" si="9"/>
        <v>Samedi</v>
      </c>
      <c r="G17" s="1"/>
      <c r="H17" s="1" t="str">
        <f t="shared" si="0"/>
        <v xml:space="preserve"> </v>
      </c>
      <c r="I17" s="1">
        <f t="shared" si="1"/>
        <v>0</v>
      </c>
      <c r="J17" s="1">
        <f t="shared" si="10"/>
        <v>0</v>
      </c>
      <c r="K17" s="1" t="str">
        <f t="shared" si="2"/>
        <v>6H45-14H</v>
      </c>
      <c r="L17" s="1">
        <f t="shared" si="3"/>
        <v>7.25</v>
      </c>
      <c r="M17" s="1">
        <f t="shared" si="11"/>
        <v>0</v>
      </c>
      <c r="N17" s="1" t="str">
        <f t="shared" si="4"/>
        <v xml:space="preserve"> </v>
      </c>
      <c r="O17" s="1">
        <f t="shared" si="5"/>
        <v>0</v>
      </c>
      <c r="P17" s="1">
        <f t="shared" si="12"/>
        <v>0</v>
      </c>
    </row>
    <row r="18" spans="1:16" x14ac:dyDescent="0.3">
      <c r="A18" s="1" t="str">
        <f t="shared" si="13"/>
        <v>Sem1</v>
      </c>
      <c r="B18" s="1" t="str">
        <f t="shared" si="6"/>
        <v>23-7</v>
      </c>
      <c r="C18" s="1">
        <f t="shared" si="7"/>
        <v>23</v>
      </c>
      <c r="D18" s="1">
        <f t="shared" si="8"/>
        <v>7</v>
      </c>
      <c r="E18" s="9">
        <f t="shared" si="14"/>
        <v>44724</v>
      </c>
      <c r="F18" s="9" t="str">
        <f t="shared" si="9"/>
        <v>Dimanche</v>
      </c>
      <c r="G18" s="1"/>
      <c r="H18" s="1" t="str">
        <f t="shared" si="0"/>
        <v xml:space="preserve"> </v>
      </c>
      <c r="I18" s="1">
        <f t="shared" si="1"/>
        <v>0</v>
      </c>
      <c r="J18" s="1">
        <f t="shared" si="10"/>
        <v>37</v>
      </c>
      <c r="K18" s="1" t="str">
        <f t="shared" si="2"/>
        <v>6H45-14H</v>
      </c>
      <c r="L18" s="1">
        <f t="shared" si="3"/>
        <v>7.25</v>
      </c>
      <c r="M18" s="1">
        <f t="shared" si="11"/>
        <v>38.5</v>
      </c>
      <c r="N18" s="1" t="str">
        <f t="shared" si="4"/>
        <v xml:space="preserve"> </v>
      </c>
      <c r="O18" s="1">
        <f t="shared" si="5"/>
        <v>0</v>
      </c>
      <c r="P18" s="1">
        <f t="shared" si="12"/>
        <v>30.5</v>
      </c>
    </row>
    <row r="19" spans="1:16" x14ac:dyDescent="0.3">
      <c r="A19" s="1" t="str">
        <f t="shared" si="13"/>
        <v>Sem1</v>
      </c>
      <c r="B19" s="1" t="str">
        <f t="shared" si="6"/>
        <v>24-1</v>
      </c>
      <c r="C19" s="1">
        <f t="shared" si="7"/>
        <v>24</v>
      </c>
      <c r="D19" s="1">
        <f t="shared" si="8"/>
        <v>1</v>
      </c>
      <c r="E19" s="9">
        <f t="shared" si="14"/>
        <v>44725</v>
      </c>
      <c r="F19" s="9" t="str">
        <f t="shared" si="9"/>
        <v>Lundi</v>
      </c>
      <c r="G19" s="1"/>
      <c r="H19" s="1" t="str">
        <f t="shared" si="0"/>
        <v>9h/16h</v>
      </c>
      <c r="I19" s="1">
        <f t="shared" si="1"/>
        <v>7</v>
      </c>
      <c r="J19" s="1">
        <f t="shared" si="10"/>
        <v>0</v>
      </c>
      <c r="K19" s="1" t="str">
        <f t="shared" si="2"/>
        <v>6h-14h</v>
      </c>
      <c r="L19" s="1">
        <f t="shared" si="3"/>
        <v>8</v>
      </c>
      <c r="M19" s="1">
        <f t="shared" si="11"/>
        <v>0</v>
      </c>
      <c r="N19" s="1" t="str">
        <f t="shared" si="4"/>
        <v>13h45/21h45</v>
      </c>
      <c r="O19" s="1">
        <f t="shared" si="5"/>
        <v>8</v>
      </c>
      <c r="P19" s="1">
        <f t="shared" si="12"/>
        <v>0</v>
      </c>
    </row>
    <row r="20" spans="1:16" x14ac:dyDescent="0.3">
      <c r="A20" s="1" t="str">
        <f t="shared" si="13"/>
        <v>Sem1</v>
      </c>
      <c r="B20" s="1" t="str">
        <f t="shared" si="6"/>
        <v>24-2</v>
      </c>
      <c r="C20" s="1">
        <f t="shared" si="7"/>
        <v>24</v>
      </c>
      <c r="D20" s="1">
        <f t="shared" si="8"/>
        <v>2</v>
      </c>
      <c r="E20" s="9">
        <f t="shared" si="14"/>
        <v>44726</v>
      </c>
      <c r="F20" s="9" t="str">
        <f t="shared" si="9"/>
        <v>Mardi</v>
      </c>
      <c r="G20" s="1"/>
      <c r="H20" s="1" t="str">
        <f t="shared" si="0"/>
        <v>8h/16h</v>
      </c>
      <c r="I20" s="1">
        <f t="shared" si="1"/>
        <v>8</v>
      </c>
      <c r="J20" s="1">
        <f t="shared" si="10"/>
        <v>0</v>
      </c>
      <c r="K20" s="1" t="str">
        <f t="shared" si="2"/>
        <v>13h45/21h45</v>
      </c>
      <c r="L20" s="1">
        <f t="shared" si="3"/>
        <v>8</v>
      </c>
      <c r="M20" s="1">
        <f t="shared" si="11"/>
        <v>0</v>
      </c>
      <c r="N20" s="1" t="str">
        <f t="shared" si="4"/>
        <v xml:space="preserve"> </v>
      </c>
      <c r="O20" s="1">
        <f t="shared" si="5"/>
        <v>0</v>
      </c>
      <c r="P20" s="1">
        <f t="shared" si="12"/>
        <v>0</v>
      </c>
    </row>
    <row r="21" spans="1:16" x14ac:dyDescent="0.3">
      <c r="A21" s="1" t="str">
        <f t="shared" si="13"/>
        <v>Sem1</v>
      </c>
      <c r="B21" s="1" t="str">
        <f t="shared" si="6"/>
        <v>24-3</v>
      </c>
      <c r="C21" s="1">
        <f t="shared" si="7"/>
        <v>24</v>
      </c>
      <c r="D21" s="1">
        <f t="shared" si="8"/>
        <v>3</v>
      </c>
      <c r="E21" s="9">
        <f t="shared" si="14"/>
        <v>44727</v>
      </c>
      <c r="F21" s="9" t="str">
        <f t="shared" si="9"/>
        <v>Mercredi</v>
      </c>
      <c r="G21" s="1"/>
      <c r="H21" s="1" t="str">
        <f t="shared" si="0"/>
        <v>8h/14h</v>
      </c>
      <c r="I21" s="1">
        <f t="shared" si="1"/>
        <v>6</v>
      </c>
      <c r="J21" s="1">
        <f t="shared" si="10"/>
        <v>0</v>
      </c>
      <c r="K21" s="1" t="str">
        <f t="shared" si="2"/>
        <v>13h45/21h45</v>
      </c>
      <c r="L21" s="1">
        <f t="shared" si="3"/>
        <v>8</v>
      </c>
      <c r="M21" s="1">
        <f t="shared" si="11"/>
        <v>0</v>
      </c>
      <c r="N21" s="1" t="str">
        <f t="shared" si="4"/>
        <v>6h-14h</v>
      </c>
      <c r="O21" s="1">
        <f t="shared" si="5"/>
        <v>8</v>
      </c>
      <c r="P21" s="1">
        <f t="shared" si="12"/>
        <v>0</v>
      </c>
    </row>
    <row r="22" spans="1:16" x14ac:dyDescent="0.3">
      <c r="A22" s="1" t="str">
        <f t="shared" si="13"/>
        <v>Sem1</v>
      </c>
      <c r="B22" s="1" t="str">
        <f t="shared" si="6"/>
        <v>24-4</v>
      </c>
      <c r="C22" s="1">
        <f t="shared" si="7"/>
        <v>24</v>
      </c>
      <c r="D22" s="1">
        <f t="shared" si="8"/>
        <v>4</v>
      </c>
      <c r="E22" s="9">
        <f t="shared" si="14"/>
        <v>44728</v>
      </c>
      <c r="F22" s="9" t="str">
        <f t="shared" si="9"/>
        <v>Jeudi</v>
      </c>
      <c r="G22" s="1"/>
      <c r="H22" s="1" t="str">
        <f t="shared" si="0"/>
        <v>13h45/21h45</v>
      </c>
      <c r="I22" s="1">
        <f t="shared" si="1"/>
        <v>8</v>
      </c>
      <c r="J22" s="1">
        <f t="shared" si="10"/>
        <v>0</v>
      </c>
      <c r="K22" s="1" t="str">
        <f t="shared" si="2"/>
        <v xml:space="preserve"> </v>
      </c>
      <c r="L22" s="1">
        <f t="shared" si="3"/>
        <v>0</v>
      </c>
      <c r="M22" s="1">
        <f t="shared" si="11"/>
        <v>0</v>
      </c>
      <c r="N22" s="1" t="str">
        <f t="shared" si="4"/>
        <v>6h45-14h</v>
      </c>
      <c r="O22" s="1">
        <f t="shared" si="5"/>
        <v>7.25</v>
      </c>
      <c r="P22" s="1">
        <f t="shared" si="12"/>
        <v>0</v>
      </c>
    </row>
    <row r="23" spans="1:16" x14ac:dyDescent="0.3">
      <c r="A23" s="1" t="str">
        <f t="shared" si="13"/>
        <v>Sem1</v>
      </c>
      <c r="B23" s="1" t="str">
        <f t="shared" si="6"/>
        <v>24-5</v>
      </c>
      <c r="C23" s="1">
        <f t="shared" si="7"/>
        <v>24</v>
      </c>
      <c r="D23" s="1">
        <f t="shared" si="8"/>
        <v>5</v>
      </c>
      <c r="E23" s="9">
        <f t="shared" si="14"/>
        <v>44729</v>
      </c>
      <c r="F23" s="9" t="str">
        <f t="shared" si="9"/>
        <v>Vendredi</v>
      </c>
      <c r="G23" s="1"/>
      <c r="H23" s="1" t="str">
        <f t="shared" si="0"/>
        <v>9h/17h</v>
      </c>
      <c r="I23" s="1">
        <f t="shared" si="1"/>
        <v>8</v>
      </c>
      <c r="J23" s="1">
        <f t="shared" si="10"/>
        <v>0</v>
      </c>
      <c r="K23" s="1" t="str">
        <f t="shared" si="2"/>
        <v xml:space="preserve"> </v>
      </c>
      <c r="L23" s="1">
        <f t="shared" si="3"/>
        <v>0</v>
      </c>
      <c r="M23" s="1">
        <f t="shared" si="11"/>
        <v>0</v>
      </c>
      <c r="N23" s="1" t="str">
        <f t="shared" si="4"/>
        <v>6h45-14h</v>
      </c>
      <c r="O23" s="1">
        <f t="shared" si="5"/>
        <v>7.25</v>
      </c>
      <c r="P23" s="1">
        <f t="shared" si="12"/>
        <v>0</v>
      </c>
    </row>
    <row r="24" spans="1:16" x14ac:dyDescent="0.3">
      <c r="A24" s="1" t="str">
        <f t="shared" si="13"/>
        <v>Sem1</v>
      </c>
      <c r="B24" s="1" t="str">
        <f t="shared" si="6"/>
        <v>24-6</v>
      </c>
      <c r="C24" s="1">
        <f t="shared" si="7"/>
        <v>24</v>
      </c>
      <c r="D24" s="1">
        <f t="shared" si="8"/>
        <v>6</v>
      </c>
      <c r="E24" s="9">
        <f t="shared" si="14"/>
        <v>44730</v>
      </c>
      <c r="F24" s="9" t="str">
        <f t="shared" si="9"/>
        <v>Samedi</v>
      </c>
      <c r="G24" s="1"/>
      <c r="H24" s="1" t="str">
        <f t="shared" si="0"/>
        <v xml:space="preserve"> </v>
      </c>
      <c r="I24" s="1">
        <f t="shared" si="1"/>
        <v>0</v>
      </c>
      <c r="J24" s="1">
        <f t="shared" si="10"/>
        <v>0</v>
      </c>
      <c r="K24" s="1" t="str">
        <f t="shared" si="2"/>
        <v>6H45-14H</v>
      </c>
      <c r="L24" s="1">
        <f t="shared" si="3"/>
        <v>7.25</v>
      </c>
      <c r="M24" s="1">
        <f t="shared" si="11"/>
        <v>0</v>
      </c>
      <c r="N24" s="1" t="str">
        <f t="shared" si="4"/>
        <v xml:space="preserve"> </v>
      </c>
      <c r="O24" s="1">
        <f t="shared" si="5"/>
        <v>0</v>
      </c>
      <c r="P24" s="1">
        <f t="shared" si="12"/>
        <v>0</v>
      </c>
    </row>
    <row r="25" spans="1:16" x14ac:dyDescent="0.3">
      <c r="A25" s="1" t="str">
        <f t="shared" si="13"/>
        <v>Sem1</v>
      </c>
      <c r="B25" s="1" t="str">
        <f t="shared" si="6"/>
        <v>24-7</v>
      </c>
      <c r="C25" s="1">
        <f t="shared" si="7"/>
        <v>24</v>
      </c>
      <c r="D25" s="1">
        <f t="shared" si="8"/>
        <v>7</v>
      </c>
      <c r="E25" s="9">
        <f t="shared" si="14"/>
        <v>44731</v>
      </c>
      <c r="F25" s="9" t="str">
        <f t="shared" si="9"/>
        <v>Dimanche</v>
      </c>
      <c r="G25" s="1"/>
      <c r="H25" s="1" t="str">
        <f t="shared" si="0"/>
        <v xml:space="preserve"> </v>
      </c>
      <c r="I25" s="1">
        <f t="shared" si="1"/>
        <v>0</v>
      </c>
      <c r="J25" s="1">
        <f t="shared" si="10"/>
        <v>37</v>
      </c>
      <c r="K25" s="1" t="str">
        <f t="shared" si="2"/>
        <v>6H45-14H</v>
      </c>
      <c r="L25" s="1">
        <f t="shared" si="3"/>
        <v>7.25</v>
      </c>
      <c r="M25" s="1">
        <f t="shared" si="11"/>
        <v>38.5</v>
      </c>
      <c r="N25" s="1" t="str">
        <f t="shared" si="4"/>
        <v xml:space="preserve"> </v>
      </c>
      <c r="O25" s="1">
        <f t="shared" si="5"/>
        <v>0</v>
      </c>
      <c r="P25" s="1">
        <f t="shared" si="12"/>
        <v>30.5</v>
      </c>
    </row>
    <row r="26" spans="1:16" x14ac:dyDescent="0.3">
      <c r="A26" s="1" t="str">
        <f t="shared" si="13"/>
        <v>Sem1</v>
      </c>
      <c r="B26" s="1" t="str">
        <f t="shared" si="6"/>
        <v>25-1</v>
      </c>
      <c r="C26" s="1">
        <f t="shared" si="7"/>
        <v>25</v>
      </c>
      <c r="D26" s="1">
        <f t="shared" si="8"/>
        <v>1</v>
      </c>
      <c r="E26" s="9">
        <f t="shared" si="14"/>
        <v>44732</v>
      </c>
      <c r="F26" s="9" t="str">
        <f t="shared" si="9"/>
        <v>Lundi</v>
      </c>
      <c r="G26" s="1"/>
      <c r="H26" s="1" t="str">
        <f t="shared" si="0"/>
        <v>9h/16h</v>
      </c>
      <c r="I26" s="1">
        <f t="shared" si="1"/>
        <v>7</v>
      </c>
      <c r="J26" s="1">
        <f t="shared" si="10"/>
        <v>0</v>
      </c>
      <c r="K26" s="1" t="str">
        <f t="shared" si="2"/>
        <v>6h-14h</v>
      </c>
      <c r="L26" s="1">
        <f t="shared" si="3"/>
        <v>8</v>
      </c>
      <c r="M26" s="1">
        <f t="shared" si="11"/>
        <v>0</v>
      </c>
      <c r="N26" s="1" t="str">
        <f t="shared" si="4"/>
        <v>13h45/21h45</v>
      </c>
      <c r="O26" s="1">
        <f t="shared" si="5"/>
        <v>8</v>
      </c>
      <c r="P26" s="1">
        <f t="shared" si="12"/>
        <v>0</v>
      </c>
    </row>
    <row r="27" spans="1:16" x14ac:dyDescent="0.3">
      <c r="A27" s="1" t="str">
        <f t="shared" si="13"/>
        <v>Sem1</v>
      </c>
      <c r="B27" s="1" t="str">
        <f t="shared" si="6"/>
        <v>25-2</v>
      </c>
      <c r="C27" s="1">
        <f t="shared" si="7"/>
        <v>25</v>
      </c>
      <c r="D27" s="1">
        <f t="shared" si="8"/>
        <v>2</v>
      </c>
      <c r="E27" s="9">
        <f t="shared" si="14"/>
        <v>44733</v>
      </c>
      <c r="F27" s="9" t="str">
        <f t="shared" si="9"/>
        <v>Mardi</v>
      </c>
      <c r="G27" s="1"/>
      <c r="H27" s="1" t="str">
        <f t="shared" si="0"/>
        <v>8h/16h</v>
      </c>
      <c r="I27" s="1">
        <f t="shared" si="1"/>
        <v>8</v>
      </c>
      <c r="J27" s="1">
        <f t="shared" si="10"/>
        <v>0</v>
      </c>
      <c r="K27" s="1" t="str">
        <f t="shared" si="2"/>
        <v>13h45/21h45</v>
      </c>
      <c r="L27" s="1">
        <f t="shared" si="3"/>
        <v>8</v>
      </c>
      <c r="M27" s="1">
        <f t="shared" si="11"/>
        <v>0</v>
      </c>
      <c r="N27" s="1" t="str">
        <f t="shared" si="4"/>
        <v xml:space="preserve"> </v>
      </c>
      <c r="O27" s="1">
        <f t="shared" si="5"/>
        <v>0</v>
      </c>
      <c r="P27" s="1">
        <f t="shared" si="12"/>
        <v>0</v>
      </c>
    </row>
    <row r="28" spans="1:16" x14ac:dyDescent="0.3">
      <c r="A28" s="1" t="str">
        <f t="shared" si="13"/>
        <v>Sem1</v>
      </c>
      <c r="B28" s="1" t="str">
        <f t="shared" si="6"/>
        <v>25-3</v>
      </c>
      <c r="C28" s="1">
        <f t="shared" si="7"/>
        <v>25</v>
      </c>
      <c r="D28" s="1">
        <f t="shared" si="8"/>
        <v>3</v>
      </c>
      <c r="E28" s="9">
        <f t="shared" si="14"/>
        <v>44734</v>
      </c>
      <c r="F28" s="9" t="str">
        <f t="shared" si="9"/>
        <v>Mercredi</v>
      </c>
      <c r="G28" s="1"/>
      <c r="H28" s="1" t="str">
        <f t="shared" si="0"/>
        <v>8h/14h</v>
      </c>
      <c r="I28" s="1">
        <f t="shared" si="1"/>
        <v>6</v>
      </c>
      <c r="J28" s="1">
        <f t="shared" si="10"/>
        <v>0</v>
      </c>
      <c r="K28" s="1" t="str">
        <f t="shared" si="2"/>
        <v>13h45/21h45</v>
      </c>
      <c r="L28" s="1">
        <f t="shared" si="3"/>
        <v>8</v>
      </c>
      <c r="M28" s="1">
        <f t="shared" si="11"/>
        <v>0</v>
      </c>
      <c r="N28" s="1" t="str">
        <f t="shared" si="4"/>
        <v>6h-14h</v>
      </c>
      <c r="O28" s="1">
        <f t="shared" si="5"/>
        <v>8</v>
      </c>
      <c r="P28" s="1">
        <f t="shared" si="12"/>
        <v>0</v>
      </c>
    </row>
    <row r="29" spans="1:16" x14ac:dyDescent="0.3">
      <c r="A29" s="1" t="str">
        <f t="shared" si="13"/>
        <v>Sem1</v>
      </c>
      <c r="B29" s="1" t="str">
        <f t="shared" si="6"/>
        <v>25-4</v>
      </c>
      <c r="C29" s="1">
        <f t="shared" si="7"/>
        <v>25</v>
      </c>
      <c r="D29" s="1">
        <f t="shared" si="8"/>
        <v>4</v>
      </c>
      <c r="E29" s="9">
        <f t="shared" si="14"/>
        <v>44735</v>
      </c>
      <c r="F29" s="9" t="str">
        <f t="shared" si="9"/>
        <v>Jeudi</v>
      </c>
      <c r="G29" s="1"/>
      <c r="H29" s="1" t="str">
        <f t="shared" si="0"/>
        <v>13h45/21h45</v>
      </c>
      <c r="I29" s="1">
        <f t="shared" si="1"/>
        <v>8</v>
      </c>
      <c r="J29" s="1">
        <f t="shared" si="10"/>
        <v>0</v>
      </c>
      <c r="K29" s="1" t="str">
        <f t="shared" si="2"/>
        <v xml:space="preserve"> </v>
      </c>
      <c r="L29" s="1">
        <f t="shared" si="3"/>
        <v>0</v>
      </c>
      <c r="M29" s="1">
        <f t="shared" si="11"/>
        <v>0</v>
      </c>
      <c r="N29" s="1" t="str">
        <f t="shared" si="4"/>
        <v>6h45-14h</v>
      </c>
      <c r="O29" s="1">
        <f t="shared" si="5"/>
        <v>7.25</v>
      </c>
      <c r="P29" s="1">
        <f t="shared" si="12"/>
        <v>0</v>
      </c>
    </row>
    <row r="30" spans="1:16" x14ac:dyDescent="0.3">
      <c r="A30" s="1" t="str">
        <f t="shared" si="13"/>
        <v>Sem1</v>
      </c>
      <c r="B30" s="1" t="str">
        <f t="shared" si="6"/>
        <v>25-5</v>
      </c>
      <c r="C30" s="1">
        <f t="shared" si="7"/>
        <v>25</v>
      </c>
      <c r="D30" s="1">
        <f t="shared" si="8"/>
        <v>5</v>
      </c>
      <c r="E30" s="9">
        <f t="shared" si="14"/>
        <v>44736</v>
      </c>
      <c r="F30" s="9" t="str">
        <f t="shared" si="9"/>
        <v>Vendredi</v>
      </c>
      <c r="G30" s="1"/>
      <c r="H30" s="1" t="str">
        <f t="shared" si="0"/>
        <v>9h/17h</v>
      </c>
      <c r="I30" s="1">
        <f t="shared" si="1"/>
        <v>8</v>
      </c>
      <c r="J30" s="1">
        <f t="shared" si="10"/>
        <v>0</v>
      </c>
      <c r="K30" s="1" t="str">
        <f t="shared" si="2"/>
        <v xml:space="preserve"> </v>
      </c>
      <c r="L30" s="1">
        <f t="shared" si="3"/>
        <v>0</v>
      </c>
      <c r="M30" s="1">
        <f t="shared" si="11"/>
        <v>0</v>
      </c>
      <c r="N30" s="1" t="str">
        <f t="shared" si="4"/>
        <v>6h45-14h</v>
      </c>
      <c r="O30" s="1">
        <f t="shared" si="5"/>
        <v>7.25</v>
      </c>
      <c r="P30" s="1">
        <f t="shared" si="12"/>
        <v>0</v>
      </c>
    </row>
    <row r="31" spans="1:16" x14ac:dyDescent="0.3">
      <c r="A31" s="1" t="str">
        <f t="shared" si="13"/>
        <v>Sem1</v>
      </c>
      <c r="B31" s="1" t="str">
        <f t="shared" si="6"/>
        <v>25-6</v>
      </c>
      <c r="C31" s="1">
        <f t="shared" si="7"/>
        <v>25</v>
      </c>
      <c r="D31" s="1">
        <f t="shared" si="8"/>
        <v>6</v>
      </c>
      <c r="E31" s="9">
        <f t="shared" si="14"/>
        <v>44737</v>
      </c>
      <c r="F31" s="9" t="str">
        <f t="shared" si="9"/>
        <v>Samedi</v>
      </c>
      <c r="G31" s="1"/>
      <c r="H31" s="1" t="str">
        <f t="shared" si="0"/>
        <v xml:space="preserve"> </v>
      </c>
      <c r="I31" s="1">
        <f t="shared" si="1"/>
        <v>0</v>
      </c>
      <c r="J31" s="1">
        <f t="shared" si="10"/>
        <v>0</v>
      </c>
      <c r="K31" s="1" t="str">
        <f t="shared" si="2"/>
        <v>6H45-14H</v>
      </c>
      <c r="L31" s="1">
        <f t="shared" si="3"/>
        <v>7.25</v>
      </c>
      <c r="M31" s="1">
        <f t="shared" si="11"/>
        <v>0</v>
      </c>
      <c r="N31" s="1" t="str">
        <f t="shared" si="4"/>
        <v xml:space="preserve"> </v>
      </c>
      <c r="O31" s="1">
        <f t="shared" si="5"/>
        <v>0</v>
      </c>
      <c r="P31" s="1">
        <f t="shared" si="12"/>
        <v>0</v>
      </c>
    </row>
    <row r="32" spans="1:16" x14ac:dyDescent="0.3">
      <c r="A32" s="1" t="str">
        <f t="shared" si="13"/>
        <v>Sem1</v>
      </c>
      <c r="B32" s="1" t="str">
        <f t="shared" si="6"/>
        <v>25-7</v>
      </c>
      <c r="C32" s="1">
        <f t="shared" si="7"/>
        <v>25</v>
      </c>
      <c r="D32" s="1">
        <f t="shared" si="8"/>
        <v>7</v>
      </c>
      <c r="E32" s="9">
        <f t="shared" si="14"/>
        <v>44738</v>
      </c>
      <c r="F32" s="9" t="str">
        <f t="shared" si="9"/>
        <v>Dimanche</v>
      </c>
      <c r="G32" s="1"/>
      <c r="H32" s="1" t="str">
        <f t="shared" si="0"/>
        <v xml:space="preserve"> </v>
      </c>
      <c r="I32" s="1">
        <f t="shared" si="1"/>
        <v>0</v>
      </c>
      <c r="J32" s="1">
        <f t="shared" si="10"/>
        <v>37</v>
      </c>
      <c r="K32" s="1" t="str">
        <f t="shared" si="2"/>
        <v>6H45-14H</v>
      </c>
      <c r="L32" s="1">
        <f t="shared" si="3"/>
        <v>7.25</v>
      </c>
      <c r="M32" s="1">
        <f t="shared" si="11"/>
        <v>38.5</v>
      </c>
      <c r="N32" s="1" t="str">
        <f t="shared" si="4"/>
        <v xml:space="preserve"> </v>
      </c>
      <c r="O32" s="1">
        <f t="shared" si="5"/>
        <v>0</v>
      </c>
      <c r="P32" s="1">
        <f t="shared" si="12"/>
        <v>30.5</v>
      </c>
    </row>
    <row r="33" spans="1:16" x14ac:dyDescent="0.3">
      <c r="A33" s="1" t="str">
        <f t="shared" si="13"/>
        <v>Sem1</v>
      </c>
      <c r="B33" s="1" t="str">
        <f t="shared" si="6"/>
        <v>26-1</v>
      </c>
      <c r="C33" s="1">
        <f t="shared" si="7"/>
        <v>26</v>
      </c>
      <c r="D33" s="1">
        <f t="shared" si="8"/>
        <v>1</v>
      </c>
      <c r="E33" s="9">
        <f t="shared" si="14"/>
        <v>44739</v>
      </c>
      <c r="F33" s="9" t="str">
        <f t="shared" si="9"/>
        <v>Lundi</v>
      </c>
      <c r="G33" s="1"/>
      <c r="H33" s="1" t="str">
        <f t="shared" si="0"/>
        <v>9h/16h</v>
      </c>
      <c r="I33" s="1">
        <f t="shared" si="1"/>
        <v>7</v>
      </c>
      <c r="J33" s="1">
        <f t="shared" si="10"/>
        <v>0</v>
      </c>
      <c r="K33" s="1" t="str">
        <f t="shared" si="2"/>
        <v>6h-14h</v>
      </c>
      <c r="L33" s="1">
        <f t="shared" si="3"/>
        <v>8</v>
      </c>
      <c r="M33" s="1">
        <f t="shared" si="11"/>
        <v>0</v>
      </c>
      <c r="N33" s="1" t="str">
        <f t="shared" si="4"/>
        <v>13h45/21h45</v>
      </c>
      <c r="O33" s="1">
        <f t="shared" si="5"/>
        <v>8</v>
      </c>
      <c r="P33" s="1">
        <f t="shared" si="12"/>
        <v>0</v>
      </c>
    </row>
    <row r="34" spans="1:16" x14ac:dyDescent="0.3">
      <c r="A34" s="1" t="str">
        <f t="shared" si="13"/>
        <v>Sem1</v>
      </c>
      <c r="B34" s="1" t="str">
        <f t="shared" si="6"/>
        <v>26-2</v>
      </c>
      <c r="C34" s="1">
        <f t="shared" si="7"/>
        <v>26</v>
      </c>
      <c r="D34" s="1">
        <f t="shared" si="8"/>
        <v>2</v>
      </c>
      <c r="E34" s="9">
        <f t="shared" si="14"/>
        <v>44740</v>
      </c>
      <c r="F34" s="9" t="str">
        <f t="shared" si="9"/>
        <v>Mardi</v>
      </c>
      <c r="G34" s="1"/>
      <c r="H34" s="1" t="str">
        <f t="shared" si="0"/>
        <v>8h/16h</v>
      </c>
      <c r="I34" s="1">
        <f t="shared" si="1"/>
        <v>8</v>
      </c>
      <c r="J34" s="1">
        <f t="shared" si="10"/>
        <v>0</v>
      </c>
      <c r="K34" s="1" t="str">
        <f t="shared" si="2"/>
        <v>13h45/21h45</v>
      </c>
      <c r="L34" s="1">
        <f t="shared" si="3"/>
        <v>8</v>
      </c>
      <c r="M34" s="1">
        <f t="shared" si="11"/>
        <v>0</v>
      </c>
      <c r="N34" s="1" t="str">
        <f t="shared" si="4"/>
        <v xml:space="preserve"> </v>
      </c>
      <c r="O34" s="1">
        <f t="shared" si="5"/>
        <v>0</v>
      </c>
      <c r="P34" s="1">
        <f t="shared" si="12"/>
        <v>0</v>
      </c>
    </row>
    <row r="35" spans="1:16" x14ac:dyDescent="0.3">
      <c r="A35" s="1" t="str">
        <f t="shared" si="13"/>
        <v>Sem1</v>
      </c>
      <c r="B35" s="1" t="str">
        <f t="shared" si="6"/>
        <v>26-3</v>
      </c>
      <c r="C35" s="1">
        <f t="shared" si="7"/>
        <v>26</v>
      </c>
      <c r="D35" s="1">
        <f t="shared" si="8"/>
        <v>3</v>
      </c>
      <c r="E35" s="9">
        <f t="shared" si="14"/>
        <v>44741</v>
      </c>
      <c r="F35" s="9" t="str">
        <f t="shared" si="9"/>
        <v>Mercredi</v>
      </c>
      <c r="G35" s="1"/>
      <c r="H35" s="1" t="str">
        <f t="shared" si="0"/>
        <v>8h/14h</v>
      </c>
      <c r="I35" s="1">
        <f t="shared" si="1"/>
        <v>6</v>
      </c>
      <c r="J35" s="1">
        <f t="shared" si="10"/>
        <v>0</v>
      </c>
      <c r="K35" s="1" t="str">
        <f t="shared" si="2"/>
        <v>13h45/21h45</v>
      </c>
      <c r="L35" s="1">
        <f t="shared" si="3"/>
        <v>8</v>
      </c>
      <c r="M35" s="1">
        <f t="shared" si="11"/>
        <v>0</v>
      </c>
      <c r="N35" s="1" t="str">
        <f t="shared" si="4"/>
        <v>6h-14h</v>
      </c>
      <c r="O35" s="1">
        <f t="shared" si="5"/>
        <v>8</v>
      </c>
      <c r="P35" s="1">
        <f t="shared" si="12"/>
        <v>0</v>
      </c>
    </row>
    <row r="36" spans="1:16" x14ac:dyDescent="0.3">
      <c r="A36" s="1" t="str">
        <f t="shared" si="13"/>
        <v>Sem1</v>
      </c>
      <c r="B36" s="1" t="str">
        <f t="shared" si="6"/>
        <v>26-4</v>
      </c>
      <c r="C36" s="1">
        <f t="shared" si="7"/>
        <v>26</v>
      </c>
      <c r="D36" s="1">
        <f t="shared" si="8"/>
        <v>4</v>
      </c>
      <c r="E36" s="9">
        <f t="shared" si="14"/>
        <v>44742</v>
      </c>
      <c r="F36" s="9" t="str">
        <f t="shared" si="9"/>
        <v>Jeudi</v>
      </c>
      <c r="G36" s="1"/>
      <c r="H36" s="1" t="str">
        <f t="shared" si="0"/>
        <v>13h45/21h45</v>
      </c>
      <c r="I36" s="1">
        <f t="shared" si="1"/>
        <v>8</v>
      </c>
      <c r="J36" s="1">
        <f t="shared" si="10"/>
        <v>0</v>
      </c>
      <c r="K36" s="1" t="str">
        <f t="shared" si="2"/>
        <v xml:space="preserve"> </v>
      </c>
      <c r="L36" s="1">
        <f t="shared" si="3"/>
        <v>0</v>
      </c>
      <c r="M36" s="1">
        <f t="shared" si="11"/>
        <v>0</v>
      </c>
      <c r="N36" s="1" t="str">
        <f t="shared" si="4"/>
        <v>6h45-14h</v>
      </c>
      <c r="O36" s="1">
        <f t="shared" si="5"/>
        <v>7.25</v>
      </c>
      <c r="P36" s="1">
        <f t="shared" si="12"/>
        <v>0</v>
      </c>
    </row>
    <row r="37" spans="1:16" x14ac:dyDescent="0.3">
      <c r="A37" s="1" t="str">
        <f t="shared" si="13"/>
        <v>Sem1</v>
      </c>
      <c r="B37" s="1" t="str">
        <f t="shared" si="6"/>
        <v>26-5</v>
      </c>
      <c r="C37" s="1">
        <f t="shared" si="7"/>
        <v>26</v>
      </c>
      <c r="D37" s="1">
        <f t="shared" si="8"/>
        <v>5</v>
      </c>
      <c r="E37" s="9">
        <f t="shared" si="14"/>
        <v>44743</v>
      </c>
      <c r="F37" s="9" t="str">
        <f t="shared" si="9"/>
        <v>Vendredi</v>
      </c>
      <c r="G37" s="1"/>
      <c r="H37" s="1" t="str">
        <f t="shared" si="0"/>
        <v>9h/17h</v>
      </c>
      <c r="I37" s="1">
        <f t="shared" si="1"/>
        <v>8</v>
      </c>
      <c r="J37" s="1">
        <f t="shared" si="10"/>
        <v>0</v>
      </c>
      <c r="K37" s="1" t="str">
        <f t="shared" si="2"/>
        <v xml:space="preserve"> </v>
      </c>
      <c r="L37" s="1">
        <f t="shared" si="3"/>
        <v>0</v>
      </c>
      <c r="M37" s="1">
        <f t="shared" si="11"/>
        <v>0</v>
      </c>
      <c r="N37" s="1" t="str">
        <f t="shared" si="4"/>
        <v>6h45-14h</v>
      </c>
      <c r="O37" s="1">
        <f t="shared" si="5"/>
        <v>7.25</v>
      </c>
      <c r="P37" s="1">
        <f t="shared" si="12"/>
        <v>0</v>
      </c>
    </row>
  </sheetData>
  <mergeCells count="1">
    <mergeCell ref="E2:F2"/>
  </mergeCells>
  <conditionalFormatting sqref="J7:J37">
    <cfRule type="cellIs" dxfId="11" priority="4" operator="equal">
      <formula>0</formula>
    </cfRule>
  </conditionalFormatting>
  <conditionalFormatting sqref="M7:M37">
    <cfRule type="cellIs" dxfId="10" priority="3" operator="equal">
      <formula>0</formula>
    </cfRule>
  </conditionalFormatting>
  <conditionalFormatting sqref="P7:P37">
    <cfRule type="cellIs" dxfId="9" priority="2" operator="equal">
      <formula>0</formula>
    </cfRule>
  </conditionalFormatting>
  <conditionalFormatting sqref="C7:C37">
    <cfRule type="expression" dxfId="8" priority="1">
      <formula>C7=C6</formula>
    </cfRule>
  </conditionalFormatting>
  <pageMargins left="0.7" right="0.7" top="0.75" bottom="0.75" header="0.3" footer="0.3"/>
  <pageSetup orientation="portrait" r:id="rId1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workbookViewId="0"/>
  </sheetViews>
  <sheetFormatPr baseColWidth="10" defaultRowHeight="14.4" x14ac:dyDescent="0.3"/>
  <cols>
    <col min="1" max="1" width="5.44140625" bestFit="1" customWidth="1"/>
    <col min="2" max="2" width="7.6640625" bestFit="1" customWidth="1"/>
    <col min="3" max="3" width="9.88671875" bestFit="1" customWidth="1"/>
    <col min="4" max="4" width="7.88671875" bestFit="1" customWidth="1"/>
    <col min="9" max="9" width="4.44140625" customWidth="1"/>
    <col min="12" max="12" width="4.44140625" customWidth="1"/>
    <col min="15" max="15" width="4.44140625" customWidth="1"/>
  </cols>
  <sheetData>
    <row r="2" spans="1:16" ht="25.8" x14ac:dyDescent="0.5">
      <c r="E2" s="14">
        <f>E4</f>
        <v>44743</v>
      </c>
      <c r="F2" s="14"/>
    </row>
    <row r="4" spans="1:16" x14ac:dyDescent="0.3">
      <c r="E4" s="7">
        <v>44743</v>
      </c>
      <c r="F4" s="5"/>
    </row>
    <row r="6" spans="1:16" x14ac:dyDescent="0.3">
      <c r="A6" s="1" t="s">
        <v>34</v>
      </c>
      <c r="B6" s="1" t="s">
        <v>49</v>
      </c>
      <c r="C6" s="1" t="s">
        <v>37</v>
      </c>
      <c r="D6" s="1" t="s">
        <v>33</v>
      </c>
      <c r="E6" s="1"/>
      <c r="F6" s="1" t="s">
        <v>35</v>
      </c>
      <c r="G6" s="1" t="s">
        <v>32</v>
      </c>
      <c r="H6" s="4" t="s">
        <v>12</v>
      </c>
      <c r="I6" s="4"/>
      <c r="J6" s="6" t="s">
        <v>36</v>
      </c>
      <c r="K6" s="4" t="s">
        <v>23</v>
      </c>
      <c r="L6" s="4"/>
      <c r="M6" s="6" t="s">
        <v>36</v>
      </c>
      <c r="N6" s="4" t="s">
        <v>25</v>
      </c>
      <c r="O6" s="4"/>
      <c r="P6" s="6" t="s">
        <v>36</v>
      </c>
    </row>
    <row r="7" spans="1:16" x14ac:dyDescent="0.3">
      <c r="A7" s="1" t="s">
        <v>1</v>
      </c>
      <c r="B7" s="1" t="str">
        <f>C7&amp;"-"&amp;D7</f>
        <v>26-5</v>
      </c>
      <c r="C7" s="1">
        <f>_xlfn.ISOWEEKNUM(E7)</f>
        <v>26</v>
      </c>
      <c r="D7" s="1">
        <f>WEEKDAY(E7,2)</f>
        <v>5</v>
      </c>
      <c r="E7" s="9">
        <f>E4</f>
        <v>44743</v>
      </c>
      <c r="F7" s="9" t="str">
        <f>PROPER(TEXT(E7,"jjjj"))</f>
        <v>Vendredi</v>
      </c>
      <c r="G7" s="1"/>
      <c r="H7" s="1" t="str">
        <f t="shared" ref="H7:H37" si="0">VLOOKUP($A7&amp;$F7&amp;H$6,Cycles,5,FALSE)</f>
        <v>9h/17h</v>
      </c>
      <c r="I7" s="1">
        <f t="shared" ref="I7:I37" si="1">VLOOKUP($A7&amp;$F7&amp;H$6,Cycles,6,FALSE)</f>
        <v>8</v>
      </c>
      <c r="J7" s="1">
        <f>IF($F7="Dimanche",SUM(I1:I7),0)</f>
        <v>0</v>
      </c>
      <c r="K7" s="1" t="str">
        <f t="shared" ref="K7:K37" si="2">VLOOKUP($A7&amp;$F7&amp;K$6,Cycles,5,FALSE)</f>
        <v xml:space="preserve"> </v>
      </c>
      <c r="L7" s="1">
        <f t="shared" ref="L7:L37" si="3">VLOOKUP($A7&amp;$F7&amp;K$6,Cycles,6,FALSE)</f>
        <v>0</v>
      </c>
      <c r="M7" s="1">
        <f>IF($F7="Dimanche",SUM(L1:L7),0)</f>
        <v>0</v>
      </c>
      <c r="N7" s="1" t="str">
        <f t="shared" ref="N7:N37" si="4">VLOOKUP($A7&amp;$F7&amp;N$6,Cycles,5,FALSE)</f>
        <v>6h45-14h</v>
      </c>
      <c r="O7" s="1">
        <f t="shared" ref="O7:O37" si="5">VLOOKUP($A7&amp;$F7&amp;N$6,Cycles,6,FALSE)</f>
        <v>7.25</v>
      </c>
      <c r="P7" s="1">
        <f>IF($F7="Dimanche",SUM(O1:O7),0)</f>
        <v>0</v>
      </c>
    </row>
    <row r="8" spans="1:16" x14ac:dyDescent="0.3">
      <c r="A8" s="1" t="str">
        <f>A7</f>
        <v>Sem1</v>
      </c>
      <c r="B8" s="1" t="str">
        <f t="shared" ref="B8:B37" si="6">C8&amp;"-"&amp;D8</f>
        <v>26-6</v>
      </c>
      <c r="C8" s="1">
        <f t="shared" ref="C8:C37" si="7">_xlfn.ISOWEEKNUM(E8)</f>
        <v>26</v>
      </c>
      <c r="D8" s="1">
        <f t="shared" ref="D8:D37" si="8">WEEKDAY(E8,2)</f>
        <v>6</v>
      </c>
      <c r="E8" s="9">
        <f>E7+1</f>
        <v>44744</v>
      </c>
      <c r="F8" s="9" t="str">
        <f t="shared" ref="F8:F37" si="9">PROPER(TEXT(E8,"jjjj"))</f>
        <v>Samedi</v>
      </c>
      <c r="G8" s="1"/>
      <c r="H8" s="1" t="str">
        <f t="shared" si="0"/>
        <v xml:space="preserve"> </v>
      </c>
      <c r="I8" s="1">
        <f t="shared" si="1"/>
        <v>0</v>
      </c>
      <c r="J8" s="1">
        <f t="shared" ref="J8:J37" si="10">IF($F8="Dimanche",SUM(I2:I8),0)</f>
        <v>0</v>
      </c>
      <c r="K8" s="1" t="str">
        <f t="shared" si="2"/>
        <v>6H45-14H</v>
      </c>
      <c r="L8" s="1">
        <f t="shared" si="3"/>
        <v>7.25</v>
      </c>
      <c r="M8" s="1">
        <f t="shared" ref="M8:M37" si="11">IF($F8="Dimanche",SUM(L2:L8),0)</f>
        <v>0</v>
      </c>
      <c r="N8" s="1" t="str">
        <f t="shared" si="4"/>
        <v xml:space="preserve"> </v>
      </c>
      <c r="O8" s="1">
        <f t="shared" si="5"/>
        <v>0</v>
      </c>
      <c r="P8" s="1">
        <f t="shared" ref="P8:P37" si="12">IF($F8="Dimanche",SUM(O2:O8),0)</f>
        <v>0</v>
      </c>
    </row>
    <row r="9" spans="1:16" x14ac:dyDescent="0.3">
      <c r="A9" s="1" t="str">
        <f t="shared" ref="A9:A37" si="13">A8</f>
        <v>Sem1</v>
      </c>
      <c r="B9" s="1" t="str">
        <f t="shared" si="6"/>
        <v>26-7</v>
      </c>
      <c r="C9" s="1">
        <f t="shared" si="7"/>
        <v>26</v>
      </c>
      <c r="D9" s="1">
        <f t="shared" si="8"/>
        <v>7</v>
      </c>
      <c r="E9" s="9">
        <f t="shared" ref="E9:E37" si="14">E8+1</f>
        <v>44745</v>
      </c>
      <c r="F9" s="9" t="str">
        <f t="shared" si="9"/>
        <v>Dimanche</v>
      </c>
      <c r="G9" s="1"/>
      <c r="H9" s="1" t="str">
        <f t="shared" si="0"/>
        <v xml:space="preserve"> </v>
      </c>
      <c r="I9" s="1">
        <f t="shared" si="1"/>
        <v>0</v>
      </c>
      <c r="J9" s="1">
        <f t="shared" si="10"/>
        <v>8</v>
      </c>
      <c r="K9" s="1" t="str">
        <f t="shared" si="2"/>
        <v>6H45-14H</v>
      </c>
      <c r="L9" s="1">
        <f t="shared" si="3"/>
        <v>7.25</v>
      </c>
      <c r="M9" s="1">
        <f t="shared" si="11"/>
        <v>14.5</v>
      </c>
      <c r="N9" s="1" t="str">
        <f t="shared" si="4"/>
        <v xml:space="preserve"> </v>
      </c>
      <c r="O9" s="1">
        <f t="shared" si="5"/>
        <v>0</v>
      </c>
      <c r="P9" s="1">
        <f t="shared" si="12"/>
        <v>7.25</v>
      </c>
    </row>
    <row r="10" spans="1:16" x14ac:dyDescent="0.3">
      <c r="A10" s="1" t="str">
        <f t="shared" si="13"/>
        <v>Sem1</v>
      </c>
      <c r="B10" s="1" t="str">
        <f t="shared" si="6"/>
        <v>27-1</v>
      </c>
      <c r="C10" s="1">
        <f t="shared" si="7"/>
        <v>27</v>
      </c>
      <c r="D10" s="1">
        <f t="shared" si="8"/>
        <v>1</v>
      </c>
      <c r="E10" s="9">
        <f t="shared" si="14"/>
        <v>44746</v>
      </c>
      <c r="F10" s="9" t="str">
        <f t="shared" si="9"/>
        <v>Lundi</v>
      </c>
      <c r="G10" s="1"/>
      <c r="H10" s="1" t="str">
        <f t="shared" si="0"/>
        <v>9h/16h</v>
      </c>
      <c r="I10" s="1">
        <f t="shared" si="1"/>
        <v>7</v>
      </c>
      <c r="J10" s="1">
        <f t="shared" si="10"/>
        <v>0</v>
      </c>
      <c r="K10" s="1" t="str">
        <f t="shared" si="2"/>
        <v>6h-14h</v>
      </c>
      <c r="L10" s="1">
        <f t="shared" si="3"/>
        <v>8</v>
      </c>
      <c r="M10" s="1">
        <f t="shared" si="11"/>
        <v>0</v>
      </c>
      <c r="N10" s="1" t="str">
        <f t="shared" si="4"/>
        <v>13h45/21h45</v>
      </c>
      <c r="O10" s="1">
        <f t="shared" si="5"/>
        <v>8</v>
      </c>
      <c r="P10" s="1">
        <f t="shared" si="12"/>
        <v>0</v>
      </c>
    </row>
    <row r="11" spans="1:16" x14ac:dyDescent="0.3">
      <c r="A11" s="1" t="str">
        <f t="shared" si="13"/>
        <v>Sem1</v>
      </c>
      <c r="B11" s="1" t="str">
        <f t="shared" si="6"/>
        <v>27-2</v>
      </c>
      <c r="C11" s="1">
        <f t="shared" si="7"/>
        <v>27</v>
      </c>
      <c r="D11" s="1">
        <f t="shared" si="8"/>
        <v>2</v>
      </c>
      <c r="E11" s="9">
        <f t="shared" si="14"/>
        <v>44747</v>
      </c>
      <c r="F11" s="9" t="str">
        <f t="shared" si="9"/>
        <v>Mardi</v>
      </c>
      <c r="G11" s="1"/>
      <c r="H11" s="1" t="str">
        <f t="shared" si="0"/>
        <v>8h/16h</v>
      </c>
      <c r="I11" s="1">
        <f t="shared" si="1"/>
        <v>8</v>
      </c>
      <c r="J11" s="1">
        <f t="shared" si="10"/>
        <v>0</v>
      </c>
      <c r="K11" s="1" t="str">
        <f t="shared" si="2"/>
        <v>13h45/21h45</v>
      </c>
      <c r="L11" s="1">
        <f t="shared" si="3"/>
        <v>8</v>
      </c>
      <c r="M11" s="1">
        <f t="shared" si="11"/>
        <v>0</v>
      </c>
      <c r="N11" s="1" t="str">
        <f t="shared" si="4"/>
        <v xml:space="preserve"> </v>
      </c>
      <c r="O11" s="1">
        <f t="shared" si="5"/>
        <v>0</v>
      </c>
      <c r="P11" s="1">
        <f t="shared" si="12"/>
        <v>0</v>
      </c>
    </row>
    <row r="12" spans="1:16" x14ac:dyDescent="0.3">
      <c r="A12" s="1" t="str">
        <f t="shared" si="13"/>
        <v>Sem1</v>
      </c>
      <c r="B12" s="1" t="str">
        <f t="shared" si="6"/>
        <v>27-3</v>
      </c>
      <c r="C12" s="1">
        <f t="shared" si="7"/>
        <v>27</v>
      </c>
      <c r="D12" s="1">
        <f t="shared" si="8"/>
        <v>3</v>
      </c>
      <c r="E12" s="9">
        <f t="shared" si="14"/>
        <v>44748</v>
      </c>
      <c r="F12" s="9" t="str">
        <f t="shared" si="9"/>
        <v>Mercredi</v>
      </c>
      <c r="G12" s="1"/>
      <c r="H12" s="1" t="str">
        <f t="shared" si="0"/>
        <v>8h/14h</v>
      </c>
      <c r="I12" s="1">
        <f t="shared" si="1"/>
        <v>6</v>
      </c>
      <c r="J12" s="1">
        <f t="shared" si="10"/>
        <v>0</v>
      </c>
      <c r="K12" s="1" t="str">
        <f t="shared" si="2"/>
        <v>13h45/21h45</v>
      </c>
      <c r="L12" s="1">
        <f t="shared" si="3"/>
        <v>8</v>
      </c>
      <c r="M12" s="1">
        <f t="shared" si="11"/>
        <v>0</v>
      </c>
      <c r="N12" s="1" t="str">
        <f t="shared" si="4"/>
        <v>6h-14h</v>
      </c>
      <c r="O12" s="1">
        <f t="shared" si="5"/>
        <v>8</v>
      </c>
      <c r="P12" s="1">
        <f t="shared" si="12"/>
        <v>0</v>
      </c>
    </row>
    <row r="13" spans="1:16" x14ac:dyDescent="0.3">
      <c r="A13" s="1" t="str">
        <f t="shared" si="13"/>
        <v>Sem1</v>
      </c>
      <c r="B13" s="1" t="str">
        <f t="shared" si="6"/>
        <v>27-4</v>
      </c>
      <c r="C13" s="1">
        <f t="shared" si="7"/>
        <v>27</v>
      </c>
      <c r="D13" s="1">
        <f t="shared" si="8"/>
        <v>4</v>
      </c>
      <c r="E13" s="9">
        <f t="shared" si="14"/>
        <v>44749</v>
      </c>
      <c r="F13" s="9" t="str">
        <f t="shared" si="9"/>
        <v>Jeudi</v>
      </c>
      <c r="G13" s="1"/>
      <c r="H13" s="1" t="str">
        <f t="shared" si="0"/>
        <v>13h45/21h45</v>
      </c>
      <c r="I13" s="1">
        <f t="shared" si="1"/>
        <v>8</v>
      </c>
      <c r="J13" s="1">
        <f t="shared" si="10"/>
        <v>0</v>
      </c>
      <c r="K13" s="1" t="str">
        <f t="shared" si="2"/>
        <v xml:space="preserve"> </v>
      </c>
      <c r="L13" s="1">
        <f t="shared" si="3"/>
        <v>0</v>
      </c>
      <c r="M13" s="1">
        <f t="shared" si="11"/>
        <v>0</v>
      </c>
      <c r="N13" s="1" t="str">
        <f t="shared" si="4"/>
        <v>6h45-14h</v>
      </c>
      <c r="O13" s="1">
        <f t="shared" si="5"/>
        <v>7.25</v>
      </c>
      <c r="P13" s="1">
        <f t="shared" si="12"/>
        <v>0</v>
      </c>
    </row>
    <row r="14" spans="1:16" x14ac:dyDescent="0.3">
      <c r="A14" s="1" t="str">
        <f t="shared" si="13"/>
        <v>Sem1</v>
      </c>
      <c r="B14" s="1" t="str">
        <f t="shared" si="6"/>
        <v>27-5</v>
      </c>
      <c r="C14" s="1">
        <f t="shared" si="7"/>
        <v>27</v>
      </c>
      <c r="D14" s="1">
        <f t="shared" si="8"/>
        <v>5</v>
      </c>
      <c r="E14" s="9">
        <f t="shared" si="14"/>
        <v>44750</v>
      </c>
      <c r="F14" s="9" t="str">
        <f t="shared" si="9"/>
        <v>Vendredi</v>
      </c>
      <c r="G14" s="1"/>
      <c r="H14" s="1" t="str">
        <f t="shared" si="0"/>
        <v>9h/17h</v>
      </c>
      <c r="I14" s="1">
        <f t="shared" si="1"/>
        <v>8</v>
      </c>
      <c r="J14" s="1">
        <f t="shared" si="10"/>
        <v>0</v>
      </c>
      <c r="K14" s="1" t="str">
        <f t="shared" si="2"/>
        <v xml:space="preserve"> </v>
      </c>
      <c r="L14" s="1">
        <f t="shared" si="3"/>
        <v>0</v>
      </c>
      <c r="M14" s="1">
        <f t="shared" si="11"/>
        <v>0</v>
      </c>
      <c r="N14" s="1" t="str">
        <f t="shared" si="4"/>
        <v>6h45-14h</v>
      </c>
      <c r="O14" s="1">
        <f t="shared" si="5"/>
        <v>7.25</v>
      </c>
      <c r="P14" s="1">
        <f t="shared" si="12"/>
        <v>0</v>
      </c>
    </row>
    <row r="15" spans="1:16" x14ac:dyDescent="0.3">
      <c r="A15" s="1" t="str">
        <f t="shared" si="13"/>
        <v>Sem1</v>
      </c>
      <c r="B15" s="1" t="str">
        <f t="shared" si="6"/>
        <v>27-6</v>
      </c>
      <c r="C15" s="1">
        <f t="shared" si="7"/>
        <v>27</v>
      </c>
      <c r="D15" s="1">
        <f t="shared" si="8"/>
        <v>6</v>
      </c>
      <c r="E15" s="9">
        <f t="shared" si="14"/>
        <v>44751</v>
      </c>
      <c r="F15" s="9" t="str">
        <f t="shared" si="9"/>
        <v>Samedi</v>
      </c>
      <c r="G15" s="1"/>
      <c r="H15" s="1" t="str">
        <f t="shared" si="0"/>
        <v xml:space="preserve"> </v>
      </c>
      <c r="I15" s="1">
        <f t="shared" si="1"/>
        <v>0</v>
      </c>
      <c r="J15" s="1">
        <f t="shared" si="10"/>
        <v>0</v>
      </c>
      <c r="K15" s="1" t="str">
        <f t="shared" si="2"/>
        <v>6H45-14H</v>
      </c>
      <c r="L15" s="1">
        <f t="shared" si="3"/>
        <v>7.25</v>
      </c>
      <c r="M15" s="1">
        <f t="shared" si="11"/>
        <v>0</v>
      </c>
      <c r="N15" s="1" t="str">
        <f t="shared" si="4"/>
        <v xml:space="preserve"> </v>
      </c>
      <c r="O15" s="1">
        <f t="shared" si="5"/>
        <v>0</v>
      </c>
      <c r="P15" s="1">
        <f t="shared" si="12"/>
        <v>0</v>
      </c>
    </row>
    <row r="16" spans="1:16" x14ac:dyDescent="0.3">
      <c r="A16" s="1" t="str">
        <f t="shared" si="13"/>
        <v>Sem1</v>
      </c>
      <c r="B16" s="1" t="str">
        <f t="shared" si="6"/>
        <v>27-7</v>
      </c>
      <c r="C16" s="1">
        <f t="shared" si="7"/>
        <v>27</v>
      </c>
      <c r="D16" s="1">
        <f t="shared" si="8"/>
        <v>7</v>
      </c>
      <c r="E16" s="9">
        <f t="shared" si="14"/>
        <v>44752</v>
      </c>
      <c r="F16" s="9" t="str">
        <f t="shared" si="9"/>
        <v>Dimanche</v>
      </c>
      <c r="G16" s="1"/>
      <c r="H16" s="1" t="str">
        <f t="shared" si="0"/>
        <v xml:space="preserve"> </v>
      </c>
      <c r="I16" s="1">
        <f t="shared" si="1"/>
        <v>0</v>
      </c>
      <c r="J16" s="1">
        <f t="shared" si="10"/>
        <v>37</v>
      </c>
      <c r="K16" s="1" t="str">
        <f t="shared" si="2"/>
        <v>6H45-14H</v>
      </c>
      <c r="L16" s="1">
        <f t="shared" si="3"/>
        <v>7.25</v>
      </c>
      <c r="M16" s="1">
        <f t="shared" si="11"/>
        <v>38.5</v>
      </c>
      <c r="N16" s="1" t="str">
        <f t="shared" si="4"/>
        <v xml:space="preserve"> </v>
      </c>
      <c r="O16" s="1">
        <f t="shared" si="5"/>
        <v>0</v>
      </c>
      <c r="P16" s="1">
        <f t="shared" si="12"/>
        <v>30.5</v>
      </c>
    </row>
    <row r="17" spans="1:16" x14ac:dyDescent="0.3">
      <c r="A17" s="1" t="str">
        <f t="shared" si="13"/>
        <v>Sem1</v>
      </c>
      <c r="B17" s="1" t="str">
        <f t="shared" si="6"/>
        <v>28-1</v>
      </c>
      <c r="C17" s="1">
        <f t="shared" si="7"/>
        <v>28</v>
      </c>
      <c r="D17" s="1">
        <f t="shared" si="8"/>
        <v>1</v>
      </c>
      <c r="E17" s="9">
        <f t="shared" si="14"/>
        <v>44753</v>
      </c>
      <c r="F17" s="9" t="str">
        <f t="shared" si="9"/>
        <v>Lundi</v>
      </c>
      <c r="G17" s="1"/>
      <c r="H17" s="1" t="str">
        <f t="shared" si="0"/>
        <v>9h/16h</v>
      </c>
      <c r="I17" s="1">
        <f t="shared" si="1"/>
        <v>7</v>
      </c>
      <c r="J17" s="1">
        <f t="shared" si="10"/>
        <v>0</v>
      </c>
      <c r="K17" s="1" t="str">
        <f t="shared" si="2"/>
        <v>6h-14h</v>
      </c>
      <c r="L17" s="1">
        <f t="shared" si="3"/>
        <v>8</v>
      </c>
      <c r="M17" s="1">
        <f t="shared" si="11"/>
        <v>0</v>
      </c>
      <c r="N17" s="1" t="str">
        <f t="shared" si="4"/>
        <v>13h45/21h45</v>
      </c>
      <c r="O17" s="1">
        <f t="shared" si="5"/>
        <v>8</v>
      </c>
      <c r="P17" s="1">
        <f t="shared" si="12"/>
        <v>0</v>
      </c>
    </row>
    <row r="18" spans="1:16" x14ac:dyDescent="0.3">
      <c r="A18" s="1" t="str">
        <f t="shared" si="13"/>
        <v>Sem1</v>
      </c>
      <c r="B18" s="1" t="str">
        <f t="shared" si="6"/>
        <v>28-2</v>
      </c>
      <c r="C18" s="1">
        <f t="shared" si="7"/>
        <v>28</v>
      </c>
      <c r="D18" s="1">
        <f t="shared" si="8"/>
        <v>2</v>
      </c>
      <c r="E18" s="9">
        <f t="shared" si="14"/>
        <v>44754</v>
      </c>
      <c r="F18" s="9" t="str">
        <f t="shared" si="9"/>
        <v>Mardi</v>
      </c>
      <c r="G18" s="1"/>
      <c r="H18" s="1" t="str">
        <f t="shared" si="0"/>
        <v>8h/16h</v>
      </c>
      <c r="I18" s="1">
        <f t="shared" si="1"/>
        <v>8</v>
      </c>
      <c r="J18" s="1">
        <f t="shared" si="10"/>
        <v>0</v>
      </c>
      <c r="K18" s="1" t="str">
        <f t="shared" si="2"/>
        <v>13h45/21h45</v>
      </c>
      <c r="L18" s="1">
        <f t="shared" si="3"/>
        <v>8</v>
      </c>
      <c r="M18" s="1">
        <f t="shared" si="11"/>
        <v>0</v>
      </c>
      <c r="N18" s="1" t="str">
        <f t="shared" si="4"/>
        <v xml:space="preserve"> </v>
      </c>
      <c r="O18" s="1">
        <f t="shared" si="5"/>
        <v>0</v>
      </c>
      <c r="P18" s="1">
        <f t="shared" si="12"/>
        <v>0</v>
      </c>
    </row>
    <row r="19" spans="1:16" x14ac:dyDescent="0.3">
      <c r="A19" s="1" t="str">
        <f t="shared" si="13"/>
        <v>Sem1</v>
      </c>
      <c r="B19" s="1" t="str">
        <f t="shared" si="6"/>
        <v>28-3</v>
      </c>
      <c r="C19" s="1">
        <f t="shared" si="7"/>
        <v>28</v>
      </c>
      <c r="D19" s="1">
        <f t="shared" si="8"/>
        <v>3</v>
      </c>
      <c r="E19" s="9">
        <f t="shared" si="14"/>
        <v>44755</v>
      </c>
      <c r="F19" s="9" t="str">
        <f t="shared" si="9"/>
        <v>Mercredi</v>
      </c>
      <c r="G19" s="1"/>
      <c r="H19" s="1" t="str">
        <f t="shared" si="0"/>
        <v>8h/14h</v>
      </c>
      <c r="I19" s="1">
        <f t="shared" si="1"/>
        <v>6</v>
      </c>
      <c r="J19" s="1">
        <f t="shared" si="10"/>
        <v>0</v>
      </c>
      <c r="K19" s="1" t="str">
        <f t="shared" si="2"/>
        <v>13h45/21h45</v>
      </c>
      <c r="L19" s="1">
        <f t="shared" si="3"/>
        <v>8</v>
      </c>
      <c r="M19" s="1">
        <f t="shared" si="11"/>
        <v>0</v>
      </c>
      <c r="N19" s="1" t="str">
        <f t="shared" si="4"/>
        <v>6h-14h</v>
      </c>
      <c r="O19" s="1">
        <f t="shared" si="5"/>
        <v>8</v>
      </c>
      <c r="P19" s="1">
        <f t="shared" si="12"/>
        <v>0</v>
      </c>
    </row>
    <row r="20" spans="1:16" x14ac:dyDescent="0.3">
      <c r="A20" s="1" t="str">
        <f t="shared" si="13"/>
        <v>Sem1</v>
      </c>
      <c r="B20" s="1" t="str">
        <f t="shared" si="6"/>
        <v>28-4</v>
      </c>
      <c r="C20" s="1">
        <f t="shared" si="7"/>
        <v>28</v>
      </c>
      <c r="D20" s="1">
        <f t="shared" si="8"/>
        <v>4</v>
      </c>
      <c r="E20" s="9">
        <f t="shared" si="14"/>
        <v>44756</v>
      </c>
      <c r="F20" s="9" t="str">
        <f t="shared" si="9"/>
        <v>Jeudi</v>
      </c>
      <c r="G20" s="1"/>
      <c r="H20" s="1" t="str">
        <f t="shared" si="0"/>
        <v>13h45/21h45</v>
      </c>
      <c r="I20" s="1">
        <f t="shared" si="1"/>
        <v>8</v>
      </c>
      <c r="J20" s="1">
        <f t="shared" si="10"/>
        <v>0</v>
      </c>
      <c r="K20" s="1" t="str">
        <f t="shared" si="2"/>
        <v xml:space="preserve"> </v>
      </c>
      <c r="L20" s="1">
        <f t="shared" si="3"/>
        <v>0</v>
      </c>
      <c r="M20" s="1">
        <f t="shared" si="11"/>
        <v>0</v>
      </c>
      <c r="N20" s="1" t="str">
        <f t="shared" si="4"/>
        <v>6h45-14h</v>
      </c>
      <c r="O20" s="1">
        <f t="shared" si="5"/>
        <v>7.25</v>
      </c>
      <c r="P20" s="1">
        <f t="shared" si="12"/>
        <v>0</v>
      </c>
    </row>
    <row r="21" spans="1:16" x14ac:dyDescent="0.3">
      <c r="A21" s="1" t="str">
        <f t="shared" si="13"/>
        <v>Sem1</v>
      </c>
      <c r="B21" s="1" t="str">
        <f t="shared" si="6"/>
        <v>28-5</v>
      </c>
      <c r="C21" s="1">
        <f t="shared" si="7"/>
        <v>28</v>
      </c>
      <c r="D21" s="1">
        <f t="shared" si="8"/>
        <v>5</v>
      </c>
      <c r="E21" s="9">
        <f t="shared" si="14"/>
        <v>44757</v>
      </c>
      <c r="F21" s="9" t="str">
        <f t="shared" si="9"/>
        <v>Vendredi</v>
      </c>
      <c r="G21" s="1"/>
      <c r="H21" s="1" t="str">
        <f t="shared" si="0"/>
        <v>9h/17h</v>
      </c>
      <c r="I21" s="1">
        <f t="shared" si="1"/>
        <v>8</v>
      </c>
      <c r="J21" s="1">
        <f t="shared" si="10"/>
        <v>0</v>
      </c>
      <c r="K21" s="1" t="str">
        <f t="shared" si="2"/>
        <v xml:space="preserve"> </v>
      </c>
      <c r="L21" s="1">
        <f t="shared" si="3"/>
        <v>0</v>
      </c>
      <c r="M21" s="1">
        <f t="shared" si="11"/>
        <v>0</v>
      </c>
      <c r="N21" s="1" t="str">
        <f t="shared" si="4"/>
        <v>6h45-14h</v>
      </c>
      <c r="O21" s="1">
        <f t="shared" si="5"/>
        <v>7.25</v>
      </c>
      <c r="P21" s="1">
        <f t="shared" si="12"/>
        <v>0</v>
      </c>
    </row>
    <row r="22" spans="1:16" x14ac:dyDescent="0.3">
      <c r="A22" s="1" t="str">
        <f t="shared" si="13"/>
        <v>Sem1</v>
      </c>
      <c r="B22" s="1" t="str">
        <f t="shared" si="6"/>
        <v>28-6</v>
      </c>
      <c r="C22" s="1">
        <f t="shared" si="7"/>
        <v>28</v>
      </c>
      <c r="D22" s="1">
        <f t="shared" si="8"/>
        <v>6</v>
      </c>
      <c r="E22" s="9">
        <f t="shared" si="14"/>
        <v>44758</v>
      </c>
      <c r="F22" s="9" t="str">
        <f t="shared" si="9"/>
        <v>Samedi</v>
      </c>
      <c r="G22" s="1"/>
      <c r="H22" s="1" t="str">
        <f t="shared" si="0"/>
        <v xml:space="preserve"> </v>
      </c>
      <c r="I22" s="1">
        <f t="shared" si="1"/>
        <v>0</v>
      </c>
      <c r="J22" s="1">
        <f t="shared" si="10"/>
        <v>0</v>
      </c>
      <c r="K22" s="1" t="str">
        <f t="shared" si="2"/>
        <v>6H45-14H</v>
      </c>
      <c r="L22" s="1">
        <f t="shared" si="3"/>
        <v>7.25</v>
      </c>
      <c r="M22" s="1">
        <f t="shared" si="11"/>
        <v>0</v>
      </c>
      <c r="N22" s="1" t="str">
        <f t="shared" si="4"/>
        <v xml:space="preserve"> </v>
      </c>
      <c r="O22" s="1">
        <f t="shared" si="5"/>
        <v>0</v>
      </c>
      <c r="P22" s="1">
        <f t="shared" si="12"/>
        <v>0</v>
      </c>
    </row>
    <row r="23" spans="1:16" x14ac:dyDescent="0.3">
      <c r="A23" s="1" t="str">
        <f t="shared" si="13"/>
        <v>Sem1</v>
      </c>
      <c r="B23" s="1" t="str">
        <f t="shared" si="6"/>
        <v>28-7</v>
      </c>
      <c r="C23" s="1">
        <f t="shared" si="7"/>
        <v>28</v>
      </c>
      <c r="D23" s="1">
        <f t="shared" si="8"/>
        <v>7</v>
      </c>
      <c r="E23" s="9">
        <f t="shared" si="14"/>
        <v>44759</v>
      </c>
      <c r="F23" s="9" t="str">
        <f t="shared" si="9"/>
        <v>Dimanche</v>
      </c>
      <c r="G23" s="1"/>
      <c r="H23" s="1" t="str">
        <f t="shared" si="0"/>
        <v xml:space="preserve"> </v>
      </c>
      <c r="I23" s="1">
        <f t="shared" si="1"/>
        <v>0</v>
      </c>
      <c r="J23" s="1">
        <f t="shared" si="10"/>
        <v>37</v>
      </c>
      <c r="K23" s="1" t="str">
        <f t="shared" si="2"/>
        <v>6H45-14H</v>
      </c>
      <c r="L23" s="1">
        <f t="shared" si="3"/>
        <v>7.25</v>
      </c>
      <c r="M23" s="1">
        <f t="shared" si="11"/>
        <v>38.5</v>
      </c>
      <c r="N23" s="1" t="str">
        <f t="shared" si="4"/>
        <v xml:space="preserve"> </v>
      </c>
      <c r="O23" s="1">
        <f t="shared" si="5"/>
        <v>0</v>
      </c>
      <c r="P23" s="1">
        <f t="shared" si="12"/>
        <v>30.5</v>
      </c>
    </row>
    <row r="24" spans="1:16" x14ac:dyDescent="0.3">
      <c r="A24" s="1" t="str">
        <f t="shared" si="13"/>
        <v>Sem1</v>
      </c>
      <c r="B24" s="1" t="str">
        <f t="shared" si="6"/>
        <v>29-1</v>
      </c>
      <c r="C24" s="1">
        <f t="shared" si="7"/>
        <v>29</v>
      </c>
      <c r="D24" s="1">
        <f t="shared" si="8"/>
        <v>1</v>
      </c>
      <c r="E24" s="9">
        <f t="shared" si="14"/>
        <v>44760</v>
      </c>
      <c r="F24" s="9" t="str">
        <f t="shared" si="9"/>
        <v>Lundi</v>
      </c>
      <c r="G24" s="1"/>
      <c r="H24" s="1" t="str">
        <f t="shared" si="0"/>
        <v>9h/16h</v>
      </c>
      <c r="I24" s="1">
        <f t="shared" si="1"/>
        <v>7</v>
      </c>
      <c r="J24" s="1">
        <f t="shared" si="10"/>
        <v>0</v>
      </c>
      <c r="K24" s="1" t="str">
        <f t="shared" si="2"/>
        <v>6h-14h</v>
      </c>
      <c r="L24" s="1">
        <f t="shared" si="3"/>
        <v>8</v>
      </c>
      <c r="M24" s="1">
        <f t="shared" si="11"/>
        <v>0</v>
      </c>
      <c r="N24" s="1" t="str">
        <f t="shared" si="4"/>
        <v>13h45/21h45</v>
      </c>
      <c r="O24" s="1">
        <f t="shared" si="5"/>
        <v>8</v>
      </c>
      <c r="P24" s="1">
        <f t="shared" si="12"/>
        <v>0</v>
      </c>
    </row>
    <row r="25" spans="1:16" x14ac:dyDescent="0.3">
      <c r="A25" s="1" t="str">
        <f t="shared" si="13"/>
        <v>Sem1</v>
      </c>
      <c r="B25" s="1" t="str">
        <f t="shared" si="6"/>
        <v>29-2</v>
      </c>
      <c r="C25" s="1">
        <f t="shared" si="7"/>
        <v>29</v>
      </c>
      <c r="D25" s="1">
        <f t="shared" si="8"/>
        <v>2</v>
      </c>
      <c r="E25" s="9">
        <f t="shared" si="14"/>
        <v>44761</v>
      </c>
      <c r="F25" s="9" t="str">
        <f t="shared" si="9"/>
        <v>Mardi</v>
      </c>
      <c r="G25" s="1"/>
      <c r="H25" s="1" t="str">
        <f t="shared" si="0"/>
        <v>8h/16h</v>
      </c>
      <c r="I25" s="1">
        <f t="shared" si="1"/>
        <v>8</v>
      </c>
      <c r="J25" s="1">
        <f t="shared" si="10"/>
        <v>0</v>
      </c>
      <c r="K25" s="1" t="str">
        <f t="shared" si="2"/>
        <v>13h45/21h45</v>
      </c>
      <c r="L25" s="1">
        <f t="shared" si="3"/>
        <v>8</v>
      </c>
      <c r="M25" s="1">
        <f t="shared" si="11"/>
        <v>0</v>
      </c>
      <c r="N25" s="1" t="str">
        <f t="shared" si="4"/>
        <v xml:space="preserve"> </v>
      </c>
      <c r="O25" s="1">
        <f t="shared" si="5"/>
        <v>0</v>
      </c>
      <c r="P25" s="1">
        <f t="shared" si="12"/>
        <v>0</v>
      </c>
    </row>
    <row r="26" spans="1:16" x14ac:dyDescent="0.3">
      <c r="A26" s="1" t="str">
        <f t="shared" si="13"/>
        <v>Sem1</v>
      </c>
      <c r="B26" s="1" t="str">
        <f t="shared" si="6"/>
        <v>29-3</v>
      </c>
      <c r="C26" s="1">
        <f t="shared" si="7"/>
        <v>29</v>
      </c>
      <c r="D26" s="1">
        <f t="shared" si="8"/>
        <v>3</v>
      </c>
      <c r="E26" s="9">
        <f t="shared" si="14"/>
        <v>44762</v>
      </c>
      <c r="F26" s="9" t="str">
        <f t="shared" si="9"/>
        <v>Mercredi</v>
      </c>
      <c r="G26" s="1"/>
      <c r="H26" s="1" t="str">
        <f t="shared" si="0"/>
        <v>8h/14h</v>
      </c>
      <c r="I26" s="1">
        <f t="shared" si="1"/>
        <v>6</v>
      </c>
      <c r="J26" s="1">
        <f t="shared" si="10"/>
        <v>0</v>
      </c>
      <c r="K26" s="1" t="str">
        <f t="shared" si="2"/>
        <v>13h45/21h45</v>
      </c>
      <c r="L26" s="1">
        <f t="shared" si="3"/>
        <v>8</v>
      </c>
      <c r="M26" s="1">
        <f t="shared" si="11"/>
        <v>0</v>
      </c>
      <c r="N26" s="1" t="str">
        <f t="shared" si="4"/>
        <v>6h-14h</v>
      </c>
      <c r="O26" s="1">
        <f t="shared" si="5"/>
        <v>8</v>
      </c>
      <c r="P26" s="1">
        <f t="shared" si="12"/>
        <v>0</v>
      </c>
    </row>
    <row r="27" spans="1:16" x14ac:dyDescent="0.3">
      <c r="A27" s="1" t="str">
        <f t="shared" si="13"/>
        <v>Sem1</v>
      </c>
      <c r="B27" s="1" t="str">
        <f t="shared" si="6"/>
        <v>29-4</v>
      </c>
      <c r="C27" s="1">
        <f t="shared" si="7"/>
        <v>29</v>
      </c>
      <c r="D27" s="1">
        <f t="shared" si="8"/>
        <v>4</v>
      </c>
      <c r="E27" s="9">
        <f t="shared" si="14"/>
        <v>44763</v>
      </c>
      <c r="F27" s="9" t="str">
        <f t="shared" si="9"/>
        <v>Jeudi</v>
      </c>
      <c r="G27" s="1"/>
      <c r="H27" s="1" t="str">
        <f t="shared" si="0"/>
        <v>13h45/21h45</v>
      </c>
      <c r="I27" s="1">
        <f t="shared" si="1"/>
        <v>8</v>
      </c>
      <c r="J27" s="1">
        <f t="shared" si="10"/>
        <v>0</v>
      </c>
      <c r="K27" s="1" t="str">
        <f t="shared" si="2"/>
        <v xml:space="preserve"> </v>
      </c>
      <c r="L27" s="1">
        <f t="shared" si="3"/>
        <v>0</v>
      </c>
      <c r="M27" s="1">
        <f t="shared" si="11"/>
        <v>0</v>
      </c>
      <c r="N27" s="1" t="str">
        <f t="shared" si="4"/>
        <v>6h45-14h</v>
      </c>
      <c r="O27" s="1">
        <f t="shared" si="5"/>
        <v>7.25</v>
      </c>
      <c r="P27" s="1">
        <f t="shared" si="12"/>
        <v>0</v>
      </c>
    </row>
    <row r="28" spans="1:16" x14ac:dyDescent="0.3">
      <c r="A28" s="1" t="str">
        <f t="shared" si="13"/>
        <v>Sem1</v>
      </c>
      <c r="B28" s="1" t="str">
        <f t="shared" si="6"/>
        <v>29-5</v>
      </c>
      <c r="C28" s="1">
        <f t="shared" si="7"/>
        <v>29</v>
      </c>
      <c r="D28" s="1">
        <f t="shared" si="8"/>
        <v>5</v>
      </c>
      <c r="E28" s="9">
        <f t="shared" si="14"/>
        <v>44764</v>
      </c>
      <c r="F28" s="9" t="str">
        <f t="shared" si="9"/>
        <v>Vendredi</v>
      </c>
      <c r="G28" s="1"/>
      <c r="H28" s="1" t="str">
        <f t="shared" si="0"/>
        <v>9h/17h</v>
      </c>
      <c r="I28" s="1">
        <f t="shared" si="1"/>
        <v>8</v>
      </c>
      <c r="J28" s="1">
        <f t="shared" si="10"/>
        <v>0</v>
      </c>
      <c r="K28" s="1" t="str">
        <f t="shared" si="2"/>
        <v xml:space="preserve"> </v>
      </c>
      <c r="L28" s="1">
        <f t="shared" si="3"/>
        <v>0</v>
      </c>
      <c r="M28" s="1">
        <f t="shared" si="11"/>
        <v>0</v>
      </c>
      <c r="N28" s="1" t="str">
        <f t="shared" si="4"/>
        <v>6h45-14h</v>
      </c>
      <c r="O28" s="1">
        <f t="shared" si="5"/>
        <v>7.25</v>
      </c>
      <c r="P28" s="1">
        <f t="shared" si="12"/>
        <v>0</v>
      </c>
    </row>
    <row r="29" spans="1:16" x14ac:dyDescent="0.3">
      <c r="A29" s="1" t="str">
        <f t="shared" si="13"/>
        <v>Sem1</v>
      </c>
      <c r="B29" s="1" t="str">
        <f t="shared" si="6"/>
        <v>29-6</v>
      </c>
      <c r="C29" s="1">
        <f t="shared" si="7"/>
        <v>29</v>
      </c>
      <c r="D29" s="1">
        <f t="shared" si="8"/>
        <v>6</v>
      </c>
      <c r="E29" s="9">
        <f t="shared" si="14"/>
        <v>44765</v>
      </c>
      <c r="F29" s="9" t="str">
        <f t="shared" si="9"/>
        <v>Samedi</v>
      </c>
      <c r="G29" s="1"/>
      <c r="H29" s="1" t="str">
        <f t="shared" si="0"/>
        <v xml:space="preserve"> </v>
      </c>
      <c r="I29" s="1">
        <f t="shared" si="1"/>
        <v>0</v>
      </c>
      <c r="J29" s="1">
        <f t="shared" si="10"/>
        <v>0</v>
      </c>
      <c r="K29" s="1" t="str">
        <f t="shared" si="2"/>
        <v>6H45-14H</v>
      </c>
      <c r="L29" s="1">
        <f t="shared" si="3"/>
        <v>7.25</v>
      </c>
      <c r="M29" s="1">
        <f t="shared" si="11"/>
        <v>0</v>
      </c>
      <c r="N29" s="1" t="str">
        <f t="shared" si="4"/>
        <v xml:space="preserve"> </v>
      </c>
      <c r="O29" s="1">
        <f t="shared" si="5"/>
        <v>0</v>
      </c>
      <c r="P29" s="1">
        <f t="shared" si="12"/>
        <v>0</v>
      </c>
    </row>
    <row r="30" spans="1:16" x14ac:dyDescent="0.3">
      <c r="A30" s="1" t="str">
        <f t="shared" si="13"/>
        <v>Sem1</v>
      </c>
      <c r="B30" s="1" t="str">
        <f t="shared" si="6"/>
        <v>29-7</v>
      </c>
      <c r="C30" s="1">
        <f t="shared" si="7"/>
        <v>29</v>
      </c>
      <c r="D30" s="1">
        <f t="shared" si="8"/>
        <v>7</v>
      </c>
      <c r="E30" s="9">
        <f t="shared" si="14"/>
        <v>44766</v>
      </c>
      <c r="F30" s="9" t="str">
        <f t="shared" si="9"/>
        <v>Dimanche</v>
      </c>
      <c r="G30" s="1"/>
      <c r="H30" s="1" t="str">
        <f t="shared" si="0"/>
        <v xml:space="preserve"> </v>
      </c>
      <c r="I30" s="1">
        <f t="shared" si="1"/>
        <v>0</v>
      </c>
      <c r="J30" s="1">
        <f t="shared" si="10"/>
        <v>37</v>
      </c>
      <c r="K30" s="1" t="str">
        <f t="shared" si="2"/>
        <v>6H45-14H</v>
      </c>
      <c r="L30" s="1">
        <f t="shared" si="3"/>
        <v>7.25</v>
      </c>
      <c r="M30" s="1">
        <f t="shared" si="11"/>
        <v>38.5</v>
      </c>
      <c r="N30" s="1" t="str">
        <f t="shared" si="4"/>
        <v xml:space="preserve"> </v>
      </c>
      <c r="O30" s="1">
        <f t="shared" si="5"/>
        <v>0</v>
      </c>
      <c r="P30" s="1">
        <f t="shared" si="12"/>
        <v>30.5</v>
      </c>
    </row>
    <row r="31" spans="1:16" x14ac:dyDescent="0.3">
      <c r="A31" s="1" t="str">
        <f t="shared" si="13"/>
        <v>Sem1</v>
      </c>
      <c r="B31" s="1" t="str">
        <f t="shared" si="6"/>
        <v>30-1</v>
      </c>
      <c r="C31" s="1">
        <f t="shared" si="7"/>
        <v>30</v>
      </c>
      <c r="D31" s="1">
        <f t="shared" si="8"/>
        <v>1</v>
      </c>
      <c r="E31" s="9">
        <f t="shared" si="14"/>
        <v>44767</v>
      </c>
      <c r="F31" s="9" t="str">
        <f t="shared" si="9"/>
        <v>Lundi</v>
      </c>
      <c r="G31" s="1"/>
      <c r="H31" s="1" t="str">
        <f t="shared" si="0"/>
        <v>9h/16h</v>
      </c>
      <c r="I31" s="1">
        <f t="shared" si="1"/>
        <v>7</v>
      </c>
      <c r="J31" s="1">
        <f t="shared" si="10"/>
        <v>0</v>
      </c>
      <c r="K31" s="1" t="str">
        <f t="shared" si="2"/>
        <v>6h-14h</v>
      </c>
      <c r="L31" s="1">
        <f t="shared" si="3"/>
        <v>8</v>
      </c>
      <c r="M31" s="1">
        <f t="shared" si="11"/>
        <v>0</v>
      </c>
      <c r="N31" s="1" t="str">
        <f t="shared" si="4"/>
        <v>13h45/21h45</v>
      </c>
      <c r="O31" s="1">
        <f t="shared" si="5"/>
        <v>8</v>
      </c>
      <c r="P31" s="1">
        <f t="shared" si="12"/>
        <v>0</v>
      </c>
    </row>
    <row r="32" spans="1:16" x14ac:dyDescent="0.3">
      <c r="A32" s="1" t="str">
        <f t="shared" si="13"/>
        <v>Sem1</v>
      </c>
      <c r="B32" s="1" t="str">
        <f t="shared" si="6"/>
        <v>30-2</v>
      </c>
      <c r="C32" s="1">
        <f t="shared" si="7"/>
        <v>30</v>
      </c>
      <c r="D32" s="1">
        <f t="shared" si="8"/>
        <v>2</v>
      </c>
      <c r="E32" s="9">
        <f t="shared" si="14"/>
        <v>44768</v>
      </c>
      <c r="F32" s="9" t="str">
        <f t="shared" si="9"/>
        <v>Mardi</v>
      </c>
      <c r="G32" s="1"/>
      <c r="H32" s="1" t="str">
        <f t="shared" si="0"/>
        <v>8h/16h</v>
      </c>
      <c r="I32" s="1">
        <f t="shared" si="1"/>
        <v>8</v>
      </c>
      <c r="J32" s="1">
        <f t="shared" si="10"/>
        <v>0</v>
      </c>
      <c r="K32" s="1" t="str">
        <f t="shared" si="2"/>
        <v>13h45/21h45</v>
      </c>
      <c r="L32" s="1">
        <f t="shared" si="3"/>
        <v>8</v>
      </c>
      <c r="M32" s="1">
        <f t="shared" si="11"/>
        <v>0</v>
      </c>
      <c r="N32" s="1" t="str">
        <f t="shared" si="4"/>
        <v xml:space="preserve"> </v>
      </c>
      <c r="O32" s="1">
        <f t="shared" si="5"/>
        <v>0</v>
      </c>
      <c r="P32" s="1">
        <f t="shared" si="12"/>
        <v>0</v>
      </c>
    </row>
    <row r="33" spans="1:16" x14ac:dyDescent="0.3">
      <c r="A33" s="1" t="str">
        <f t="shared" si="13"/>
        <v>Sem1</v>
      </c>
      <c r="B33" s="1" t="str">
        <f t="shared" si="6"/>
        <v>30-3</v>
      </c>
      <c r="C33" s="1">
        <f t="shared" si="7"/>
        <v>30</v>
      </c>
      <c r="D33" s="1">
        <f t="shared" si="8"/>
        <v>3</v>
      </c>
      <c r="E33" s="9">
        <f t="shared" si="14"/>
        <v>44769</v>
      </c>
      <c r="F33" s="9" t="str">
        <f t="shared" si="9"/>
        <v>Mercredi</v>
      </c>
      <c r="G33" s="1"/>
      <c r="H33" s="1" t="str">
        <f t="shared" si="0"/>
        <v>8h/14h</v>
      </c>
      <c r="I33" s="1">
        <f t="shared" si="1"/>
        <v>6</v>
      </c>
      <c r="J33" s="1">
        <f t="shared" si="10"/>
        <v>0</v>
      </c>
      <c r="K33" s="1" t="str">
        <f t="shared" si="2"/>
        <v>13h45/21h45</v>
      </c>
      <c r="L33" s="1">
        <f t="shared" si="3"/>
        <v>8</v>
      </c>
      <c r="M33" s="1">
        <f t="shared" si="11"/>
        <v>0</v>
      </c>
      <c r="N33" s="1" t="str">
        <f t="shared" si="4"/>
        <v>6h-14h</v>
      </c>
      <c r="O33" s="1">
        <f t="shared" si="5"/>
        <v>8</v>
      </c>
      <c r="P33" s="1">
        <f t="shared" si="12"/>
        <v>0</v>
      </c>
    </row>
    <row r="34" spans="1:16" x14ac:dyDescent="0.3">
      <c r="A34" s="1" t="str">
        <f t="shared" si="13"/>
        <v>Sem1</v>
      </c>
      <c r="B34" s="1" t="str">
        <f t="shared" si="6"/>
        <v>30-4</v>
      </c>
      <c r="C34" s="1">
        <f t="shared" si="7"/>
        <v>30</v>
      </c>
      <c r="D34" s="1">
        <f t="shared" si="8"/>
        <v>4</v>
      </c>
      <c r="E34" s="9">
        <f t="shared" si="14"/>
        <v>44770</v>
      </c>
      <c r="F34" s="9" t="str">
        <f t="shared" si="9"/>
        <v>Jeudi</v>
      </c>
      <c r="G34" s="1"/>
      <c r="H34" s="1" t="str">
        <f t="shared" si="0"/>
        <v>13h45/21h45</v>
      </c>
      <c r="I34" s="1">
        <f t="shared" si="1"/>
        <v>8</v>
      </c>
      <c r="J34" s="1">
        <f t="shared" si="10"/>
        <v>0</v>
      </c>
      <c r="K34" s="1" t="str">
        <f t="shared" si="2"/>
        <v xml:space="preserve"> </v>
      </c>
      <c r="L34" s="1">
        <f t="shared" si="3"/>
        <v>0</v>
      </c>
      <c r="M34" s="1">
        <f t="shared" si="11"/>
        <v>0</v>
      </c>
      <c r="N34" s="1" t="str">
        <f t="shared" si="4"/>
        <v>6h45-14h</v>
      </c>
      <c r="O34" s="1">
        <f t="shared" si="5"/>
        <v>7.25</v>
      </c>
      <c r="P34" s="1">
        <f t="shared" si="12"/>
        <v>0</v>
      </c>
    </row>
    <row r="35" spans="1:16" x14ac:dyDescent="0.3">
      <c r="A35" s="1" t="str">
        <f t="shared" si="13"/>
        <v>Sem1</v>
      </c>
      <c r="B35" s="1" t="str">
        <f t="shared" si="6"/>
        <v>30-5</v>
      </c>
      <c r="C35" s="1">
        <f t="shared" si="7"/>
        <v>30</v>
      </c>
      <c r="D35" s="1">
        <f t="shared" si="8"/>
        <v>5</v>
      </c>
      <c r="E35" s="9">
        <f t="shared" si="14"/>
        <v>44771</v>
      </c>
      <c r="F35" s="9" t="str">
        <f t="shared" si="9"/>
        <v>Vendredi</v>
      </c>
      <c r="G35" s="1"/>
      <c r="H35" s="1" t="str">
        <f t="shared" si="0"/>
        <v>9h/17h</v>
      </c>
      <c r="I35" s="1">
        <f t="shared" si="1"/>
        <v>8</v>
      </c>
      <c r="J35" s="1">
        <f t="shared" si="10"/>
        <v>0</v>
      </c>
      <c r="K35" s="1" t="str">
        <f t="shared" si="2"/>
        <v xml:space="preserve"> </v>
      </c>
      <c r="L35" s="1">
        <f t="shared" si="3"/>
        <v>0</v>
      </c>
      <c r="M35" s="1">
        <f t="shared" si="11"/>
        <v>0</v>
      </c>
      <c r="N35" s="1" t="str">
        <f t="shared" si="4"/>
        <v>6h45-14h</v>
      </c>
      <c r="O35" s="1">
        <f t="shared" si="5"/>
        <v>7.25</v>
      </c>
      <c r="P35" s="1">
        <f t="shared" si="12"/>
        <v>0</v>
      </c>
    </row>
    <row r="36" spans="1:16" x14ac:dyDescent="0.3">
      <c r="A36" s="1" t="str">
        <f t="shared" si="13"/>
        <v>Sem1</v>
      </c>
      <c r="B36" s="1" t="str">
        <f t="shared" si="6"/>
        <v>30-6</v>
      </c>
      <c r="C36" s="1">
        <f t="shared" si="7"/>
        <v>30</v>
      </c>
      <c r="D36" s="1">
        <f t="shared" si="8"/>
        <v>6</v>
      </c>
      <c r="E36" s="9">
        <f t="shared" si="14"/>
        <v>44772</v>
      </c>
      <c r="F36" s="9" t="str">
        <f t="shared" si="9"/>
        <v>Samedi</v>
      </c>
      <c r="G36" s="1"/>
      <c r="H36" s="1" t="str">
        <f t="shared" si="0"/>
        <v xml:space="preserve"> </v>
      </c>
      <c r="I36" s="1">
        <f t="shared" si="1"/>
        <v>0</v>
      </c>
      <c r="J36" s="1">
        <f t="shared" si="10"/>
        <v>0</v>
      </c>
      <c r="K36" s="1" t="str">
        <f t="shared" si="2"/>
        <v>6H45-14H</v>
      </c>
      <c r="L36" s="1">
        <f t="shared" si="3"/>
        <v>7.25</v>
      </c>
      <c r="M36" s="1">
        <f t="shared" si="11"/>
        <v>0</v>
      </c>
      <c r="N36" s="1" t="str">
        <f t="shared" si="4"/>
        <v xml:space="preserve"> </v>
      </c>
      <c r="O36" s="1">
        <f t="shared" si="5"/>
        <v>0</v>
      </c>
      <c r="P36" s="1">
        <f t="shared" si="12"/>
        <v>0</v>
      </c>
    </row>
    <row r="37" spans="1:16" x14ac:dyDescent="0.3">
      <c r="A37" s="1" t="str">
        <f t="shared" si="13"/>
        <v>Sem1</v>
      </c>
      <c r="B37" s="1" t="str">
        <f t="shared" si="6"/>
        <v>30-7</v>
      </c>
      <c r="C37" s="1">
        <f t="shared" si="7"/>
        <v>30</v>
      </c>
      <c r="D37" s="1">
        <f t="shared" si="8"/>
        <v>7</v>
      </c>
      <c r="E37" s="9">
        <f t="shared" si="14"/>
        <v>44773</v>
      </c>
      <c r="F37" s="9" t="str">
        <f t="shared" si="9"/>
        <v>Dimanche</v>
      </c>
      <c r="G37" s="1"/>
      <c r="H37" s="1" t="str">
        <f t="shared" si="0"/>
        <v xml:space="preserve"> </v>
      </c>
      <c r="I37" s="1">
        <f t="shared" si="1"/>
        <v>0</v>
      </c>
      <c r="J37" s="1">
        <f t="shared" si="10"/>
        <v>37</v>
      </c>
      <c r="K37" s="1" t="str">
        <f t="shared" si="2"/>
        <v>6H45-14H</v>
      </c>
      <c r="L37" s="1">
        <f t="shared" si="3"/>
        <v>7.25</v>
      </c>
      <c r="M37" s="1">
        <f t="shared" si="11"/>
        <v>38.5</v>
      </c>
      <c r="N37" s="1" t="str">
        <f t="shared" si="4"/>
        <v xml:space="preserve"> </v>
      </c>
      <c r="O37" s="1">
        <f t="shared" si="5"/>
        <v>0</v>
      </c>
      <c r="P37" s="1">
        <f t="shared" si="12"/>
        <v>30.5</v>
      </c>
    </row>
  </sheetData>
  <mergeCells count="1">
    <mergeCell ref="E2:F2"/>
  </mergeCells>
  <conditionalFormatting sqref="J7:J37">
    <cfRule type="cellIs" dxfId="7" priority="4" operator="equal">
      <formula>0</formula>
    </cfRule>
  </conditionalFormatting>
  <conditionalFormatting sqref="M7:M37">
    <cfRule type="cellIs" dxfId="6" priority="3" operator="equal">
      <formula>0</formula>
    </cfRule>
  </conditionalFormatting>
  <conditionalFormatting sqref="P7:P37">
    <cfRule type="cellIs" dxfId="5" priority="2" operator="equal">
      <formula>0</formula>
    </cfRule>
  </conditionalFormatting>
  <conditionalFormatting sqref="C7:C37">
    <cfRule type="expression" dxfId="4" priority="1">
      <formula>C7=C6</formula>
    </cfRule>
  </conditionalFormatting>
  <pageMargins left="0.7" right="0.7" top="0.75" bottom="0.75" header="0.3" footer="0.3"/>
  <pageSetup orientation="portrait" r:id="rId1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2:P37"/>
  <sheetViews>
    <sheetView topLeftCell="A33" workbookViewId="0">
      <selection activeCell="J33" sqref="J33"/>
    </sheetView>
  </sheetViews>
  <sheetFormatPr baseColWidth="10" defaultRowHeight="14.4" x14ac:dyDescent="0.3"/>
  <cols>
    <col min="1" max="1" width="5.44140625" bestFit="1" customWidth="1"/>
    <col min="2" max="2" width="7.6640625" bestFit="1" customWidth="1"/>
    <col min="3" max="3" width="9.88671875" bestFit="1" customWidth="1"/>
    <col min="4" max="4" width="7.88671875" bestFit="1" customWidth="1"/>
    <col min="9" max="9" width="4.44140625" customWidth="1"/>
    <col min="12" max="12" width="4.44140625" customWidth="1"/>
    <col min="15" max="15" width="4.44140625" customWidth="1"/>
  </cols>
  <sheetData>
    <row r="2" spans="1:16" ht="25.8" x14ac:dyDescent="0.5">
      <c r="E2" s="14">
        <f>E4</f>
        <v>44774</v>
      </c>
      <c r="F2" s="14"/>
    </row>
    <row r="4" spans="1:16" x14ac:dyDescent="0.3">
      <c r="E4" s="7">
        <v>44774</v>
      </c>
      <c r="F4" s="5"/>
    </row>
    <row r="6" spans="1:16" x14ac:dyDescent="0.3">
      <c r="A6" s="1" t="s">
        <v>34</v>
      </c>
      <c r="B6" s="1" t="s">
        <v>49</v>
      </c>
      <c r="C6" s="1" t="s">
        <v>37</v>
      </c>
      <c r="D6" s="1" t="s">
        <v>33</v>
      </c>
      <c r="E6" s="1"/>
      <c r="F6" s="1" t="s">
        <v>35</v>
      </c>
      <c r="G6" s="1" t="s">
        <v>32</v>
      </c>
      <c r="H6" s="4" t="s">
        <v>12</v>
      </c>
      <c r="I6" s="4"/>
      <c r="J6" s="6" t="s">
        <v>36</v>
      </c>
      <c r="K6" s="4" t="s">
        <v>23</v>
      </c>
      <c r="L6" s="4"/>
      <c r="M6" s="6" t="s">
        <v>36</v>
      </c>
      <c r="N6" s="4" t="s">
        <v>25</v>
      </c>
      <c r="O6" s="4"/>
      <c r="P6" s="6" t="s">
        <v>36</v>
      </c>
    </row>
    <row r="7" spans="1:16" x14ac:dyDescent="0.3">
      <c r="A7" s="1" t="s">
        <v>1</v>
      </c>
      <c r="B7" s="1" t="str">
        <f>C7&amp;"-"&amp;D7</f>
        <v>31-1</v>
      </c>
      <c r="C7" s="1">
        <f>_xlfn.ISOWEEKNUM(E7)</f>
        <v>31</v>
      </c>
      <c r="D7" s="1">
        <f>WEEKDAY(E7,2)</f>
        <v>1</v>
      </c>
      <c r="E7" s="9">
        <f>E4</f>
        <v>44774</v>
      </c>
      <c r="F7" s="9" t="str">
        <f>PROPER(TEXT(E7,"jjjj"))</f>
        <v>Lundi</v>
      </c>
      <c r="G7" s="1"/>
      <c r="H7" s="1" t="str">
        <f t="shared" ref="H7:H37" si="0">VLOOKUP($A7&amp;$F7&amp;H$6,Cycles,5,FALSE)</f>
        <v>9h/16h</v>
      </c>
      <c r="I7" s="1">
        <f t="shared" ref="I7:I37" si="1">VLOOKUP($A7&amp;$F7&amp;H$6,Cycles,6,FALSE)</f>
        <v>7</v>
      </c>
      <c r="J7" s="1">
        <f>IF($F7="Dimanche",SUM(I1:I7),0)</f>
        <v>0</v>
      </c>
      <c r="K7" s="1" t="str">
        <f t="shared" ref="K7:K37" si="2">VLOOKUP($A7&amp;$F7&amp;K$6,Cycles,5,FALSE)</f>
        <v>6h-14h</v>
      </c>
      <c r="L7" s="1">
        <f t="shared" ref="L7:L37" si="3">VLOOKUP($A7&amp;$F7&amp;K$6,Cycles,6,FALSE)</f>
        <v>8</v>
      </c>
      <c r="M7" s="1">
        <f>IF($F7="Dimanche",SUM(L1:L7),0)</f>
        <v>0</v>
      </c>
      <c r="N7" s="1" t="str">
        <f t="shared" ref="N7:N37" si="4">VLOOKUP($A7&amp;$F7&amp;N$6,Cycles,5,FALSE)</f>
        <v>13h45/21h45</v>
      </c>
      <c r="O7" s="1">
        <f t="shared" ref="O7:O37" si="5">VLOOKUP($A7&amp;$F7&amp;N$6,Cycles,6,FALSE)</f>
        <v>8</v>
      </c>
      <c r="P7" s="1">
        <f>IF($F7="Dimanche",SUM(O1:O7),0)</f>
        <v>0</v>
      </c>
    </row>
    <row r="8" spans="1:16" x14ac:dyDescent="0.3">
      <c r="A8" s="1" t="str">
        <f>A7</f>
        <v>Sem1</v>
      </c>
      <c r="B8" s="1" t="str">
        <f t="shared" ref="B8:B37" si="6">C8&amp;"-"&amp;D8</f>
        <v>31-2</v>
      </c>
      <c r="C8" s="1">
        <f t="shared" ref="C8:C37" si="7">_xlfn.ISOWEEKNUM(E8)</f>
        <v>31</v>
      </c>
      <c r="D8" s="1">
        <f t="shared" ref="D8:D37" si="8">WEEKDAY(E8,2)</f>
        <v>2</v>
      </c>
      <c r="E8" s="9">
        <f>E7+1</f>
        <v>44775</v>
      </c>
      <c r="F8" s="9" t="str">
        <f t="shared" ref="F8:F37" si="9">PROPER(TEXT(E8,"jjjj"))</f>
        <v>Mardi</v>
      </c>
      <c r="G8" s="1"/>
      <c r="H8" s="1" t="str">
        <f t="shared" si="0"/>
        <v>8h/16h</v>
      </c>
      <c r="I8" s="1">
        <f t="shared" si="1"/>
        <v>8</v>
      </c>
      <c r="J8" s="1">
        <f t="shared" ref="J8:J37" si="10">IF($F8="Dimanche",SUM(I2:I8),0)</f>
        <v>0</v>
      </c>
      <c r="K8" s="1" t="str">
        <f t="shared" si="2"/>
        <v>13h45/21h45</v>
      </c>
      <c r="L8" s="1">
        <f t="shared" si="3"/>
        <v>8</v>
      </c>
      <c r="M8" s="1">
        <f t="shared" ref="M8:M37" si="11">IF($F8="Dimanche",SUM(L2:L8),0)</f>
        <v>0</v>
      </c>
      <c r="N8" s="1" t="str">
        <f t="shared" si="4"/>
        <v xml:space="preserve"> </v>
      </c>
      <c r="O8" s="1">
        <f t="shared" si="5"/>
        <v>0</v>
      </c>
      <c r="P8" s="1">
        <f t="shared" ref="P8:P37" si="12">IF($F8="Dimanche",SUM(O2:O8),0)</f>
        <v>0</v>
      </c>
    </row>
    <row r="9" spans="1:16" x14ac:dyDescent="0.3">
      <c r="A9" s="1" t="str">
        <f t="shared" ref="A9:A37" si="13">A8</f>
        <v>Sem1</v>
      </c>
      <c r="B9" s="1" t="str">
        <f t="shared" si="6"/>
        <v>31-3</v>
      </c>
      <c r="C9" s="1">
        <f t="shared" si="7"/>
        <v>31</v>
      </c>
      <c r="D9" s="1">
        <f t="shared" si="8"/>
        <v>3</v>
      </c>
      <c r="E9" s="9">
        <f t="shared" ref="E9:E37" si="14">E8+1</f>
        <v>44776</v>
      </c>
      <c r="F9" s="9" t="str">
        <f t="shared" si="9"/>
        <v>Mercredi</v>
      </c>
      <c r="G9" s="1"/>
      <c r="H9" s="1" t="str">
        <f t="shared" si="0"/>
        <v>8h/14h</v>
      </c>
      <c r="I9" s="1">
        <f t="shared" si="1"/>
        <v>6</v>
      </c>
      <c r="J9" s="1">
        <f t="shared" si="10"/>
        <v>0</v>
      </c>
      <c r="K9" s="1" t="str">
        <f t="shared" si="2"/>
        <v>13h45/21h45</v>
      </c>
      <c r="L9" s="1">
        <f t="shared" si="3"/>
        <v>8</v>
      </c>
      <c r="M9" s="1">
        <f t="shared" si="11"/>
        <v>0</v>
      </c>
      <c r="N9" s="1" t="str">
        <f t="shared" si="4"/>
        <v>6h-14h</v>
      </c>
      <c r="O9" s="1">
        <f t="shared" si="5"/>
        <v>8</v>
      </c>
      <c r="P9" s="1">
        <f t="shared" si="12"/>
        <v>0</v>
      </c>
    </row>
    <row r="10" spans="1:16" x14ac:dyDescent="0.3">
      <c r="A10" s="1" t="str">
        <f t="shared" si="13"/>
        <v>Sem1</v>
      </c>
      <c r="B10" s="1" t="str">
        <f t="shared" si="6"/>
        <v>31-4</v>
      </c>
      <c r="C10" s="1">
        <f t="shared" si="7"/>
        <v>31</v>
      </c>
      <c r="D10" s="1">
        <f t="shared" si="8"/>
        <v>4</v>
      </c>
      <c r="E10" s="9">
        <f t="shared" si="14"/>
        <v>44777</v>
      </c>
      <c r="F10" s="9" t="str">
        <f t="shared" si="9"/>
        <v>Jeudi</v>
      </c>
      <c r="G10" s="1"/>
      <c r="H10" s="1" t="str">
        <f t="shared" si="0"/>
        <v>13h45/21h45</v>
      </c>
      <c r="I10" s="1">
        <f t="shared" si="1"/>
        <v>8</v>
      </c>
      <c r="J10" s="1">
        <f t="shared" si="10"/>
        <v>0</v>
      </c>
      <c r="K10" s="1" t="str">
        <f t="shared" si="2"/>
        <v xml:space="preserve"> </v>
      </c>
      <c r="L10" s="1">
        <f t="shared" si="3"/>
        <v>0</v>
      </c>
      <c r="M10" s="1">
        <f t="shared" si="11"/>
        <v>0</v>
      </c>
      <c r="N10" s="1" t="str">
        <f t="shared" si="4"/>
        <v>6h45-14h</v>
      </c>
      <c r="O10" s="1">
        <f t="shared" si="5"/>
        <v>7.25</v>
      </c>
      <c r="P10" s="1">
        <f t="shared" si="12"/>
        <v>0</v>
      </c>
    </row>
    <row r="11" spans="1:16" x14ac:dyDescent="0.3">
      <c r="A11" s="1" t="str">
        <f t="shared" si="13"/>
        <v>Sem1</v>
      </c>
      <c r="B11" s="1" t="str">
        <f t="shared" si="6"/>
        <v>31-5</v>
      </c>
      <c r="C11" s="1">
        <f t="shared" si="7"/>
        <v>31</v>
      </c>
      <c r="D11" s="1">
        <f t="shared" si="8"/>
        <v>5</v>
      </c>
      <c r="E11" s="9">
        <f t="shared" si="14"/>
        <v>44778</v>
      </c>
      <c r="F11" s="9" t="str">
        <f t="shared" si="9"/>
        <v>Vendredi</v>
      </c>
      <c r="G11" s="1"/>
      <c r="H11" s="1" t="str">
        <f t="shared" si="0"/>
        <v>9h/17h</v>
      </c>
      <c r="I11" s="1">
        <f t="shared" si="1"/>
        <v>8</v>
      </c>
      <c r="J11" s="1">
        <f t="shared" si="10"/>
        <v>0</v>
      </c>
      <c r="K11" s="1" t="str">
        <f t="shared" si="2"/>
        <v xml:space="preserve"> </v>
      </c>
      <c r="L11" s="1">
        <f t="shared" si="3"/>
        <v>0</v>
      </c>
      <c r="M11" s="1">
        <f t="shared" si="11"/>
        <v>0</v>
      </c>
      <c r="N11" s="1" t="str">
        <f t="shared" si="4"/>
        <v>6h45-14h</v>
      </c>
      <c r="O11" s="1">
        <f t="shared" si="5"/>
        <v>7.25</v>
      </c>
      <c r="P11" s="1">
        <f t="shared" si="12"/>
        <v>0</v>
      </c>
    </row>
    <row r="12" spans="1:16" x14ac:dyDescent="0.3">
      <c r="A12" s="1" t="str">
        <f t="shared" si="13"/>
        <v>Sem1</v>
      </c>
      <c r="B12" s="1" t="str">
        <f t="shared" si="6"/>
        <v>31-6</v>
      </c>
      <c r="C12" s="1">
        <f t="shared" si="7"/>
        <v>31</v>
      </c>
      <c r="D12" s="1">
        <f t="shared" si="8"/>
        <v>6</v>
      </c>
      <c r="E12" s="9">
        <f t="shared" si="14"/>
        <v>44779</v>
      </c>
      <c r="F12" s="9" t="str">
        <f t="shared" si="9"/>
        <v>Samedi</v>
      </c>
      <c r="G12" s="1"/>
      <c r="H12" s="1" t="str">
        <f t="shared" si="0"/>
        <v xml:space="preserve"> </v>
      </c>
      <c r="I12" s="1">
        <f t="shared" si="1"/>
        <v>0</v>
      </c>
      <c r="J12" s="1">
        <f t="shared" si="10"/>
        <v>0</v>
      </c>
      <c r="K12" s="1" t="str">
        <f t="shared" si="2"/>
        <v>6H45-14H</v>
      </c>
      <c r="L12" s="1">
        <f t="shared" si="3"/>
        <v>7.25</v>
      </c>
      <c r="M12" s="1">
        <f t="shared" si="11"/>
        <v>0</v>
      </c>
      <c r="N12" s="1" t="str">
        <f t="shared" si="4"/>
        <v xml:space="preserve"> </v>
      </c>
      <c r="O12" s="1">
        <f t="shared" si="5"/>
        <v>0</v>
      </c>
      <c r="P12" s="1">
        <f t="shared" si="12"/>
        <v>0</v>
      </c>
    </row>
    <row r="13" spans="1:16" x14ac:dyDescent="0.3">
      <c r="A13" s="1" t="str">
        <f t="shared" si="13"/>
        <v>Sem1</v>
      </c>
      <c r="B13" s="1" t="str">
        <f t="shared" si="6"/>
        <v>31-7</v>
      </c>
      <c r="C13" s="1">
        <f t="shared" si="7"/>
        <v>31</v>
      </c>
      <c r="D13" s="1">
        <f t="shared" si="8"/>
        <v>7</v>
      </c>
      <c r="E13" s="9">
        <f t="shared" si="14"/>
        <v>44780</v>
      </c>
      <c r="F13" s="9" t="str">
        <f t="shared" si="9"/>
        <v>Dimanche</v>
      </c>
      <c r="G13" s="1"/>
      <c r="H13" s="1" t="str">
        <f t="shared" si="0"/>
        <v xml:space="preserve"> </v>
      </c>
      <c r="I13" s="1">
        <f t="shared" si="1"/>
        <v>0</v>
      </c>
      <c r="J13" s="1">
        <f t="shared" si="10"/>
        <v>37</v>
      </c>
      <c r="K13" s="1" t="str">
        <f t="shared" si="2"/>
        <v>6H45-14H</v>
      </c>
      <c r="L13" s="1">
        <f t="shared" si="3"/>
        <v>7.25</v>
      </c>
      <c r="M13" s="1">
        <f t="shared" si="11"/>
        <v>38.5</v>
      </c>
      <c r="N13" s="1" t="str">
        <f t="shared" si="4"/>
        <v xml:space="preserve"> </v>
      </c>
      <c r="O13" s="1">
        <f t="shared" si="5"/>
        <v>0</v>
      </c>
      <c r="P13" s="1">
        <f t="shared" si="12"/>
        <v>30.5</v>
      </c>
    </row>
    <row r="14" spans="1:16" x14ac:dyDescent="0.3">
      <c r="A14" s="1" t="str">
        <f t="shared" si="13"/>
        <v>Sem1</v>
      </c>
      <c r="B14" s="1" t="str">
        <f t="shared" si="6"/>
        <v>32-1</v>
      </c>
      <c r="C14" s="1">
        <f t="shared" si="7"/>
        <v>32</v>
      </c>
      <c r="D14" s="1">
        <f t="shared" si="8"/>
        <v>1</v>
      </c>
      <c r="E14" s="9">
        <f t="shared" si="14"/>
        <v>44781</v>
      </c>
      <c r="F14" s="9" t="str">
        <f t="shared" si="9"/>
        <v>Lundi</v>
      </c>
      <c r="G14" s="1"/>
      <c r="H14" s="1" t="str">
        <f t="shared" si="0"/>
        <v>9h/16h</v>
      </c>
      <c r="I14" s="1">
        <f t="shared" si="1"/>
        <v>7</v>
      </c>
      <c r="J14" s="1">
        <f t="shared" si="10"/>
        <v>0</v>
      </c>
      <c r="K14" s="1" t="str">
        <f t="shared" si="2"/>
        <v>6h-14h</v>
      </c>
      <c r="L14" s="1">
        <f t="shared" si="3"/>
        <v>8</v>
      </c>
      <c r="M14" s="1">
        <f t="shared" si="11"/>
        <v>0</v>
      </c>
      <c r="N14" s="1" t="str">
        <f t="shared" si="4"/>
        <v>13h45/21h45</v>
      </c>
      <c r="O14" s="1">
        <f t="shared" si="5"/>
        <v>8</v>
      </c>
      <c r="P14" s="1">
        <f t="shared" si="12"/>
        <v>0</v>
      </c>
    </row>
    <row r="15" spans="1:16" x14ac:dyDescent="0.3">
      <c r="A15" s="1" t="str">
        <f t="shared" si="13"/>
        <v>Sem1</v>
      </c>
      <c r="B15" s="1" t="str">
        <f t="shared" si="6"/>
        <v>32-2</v>
      </c>
      <c r="C15" s="1">
        <f t="shared" si="7"/>
        <v>32</v>
      </c>
      <c r="D15" s="1">
        <f t="shared" si="8"/>
        <v>2</v>
      </c>
      <c r="E15" s="9">
        <f t="shared" si="14"/>
        <v>44782</v>
      </c>
      <c r="F15" s="9" t="str">
        <f t="shared" si="9"/>
        <v>Mardi</v>
      </c>
      <c r="G15" s="1"/>
      <c r="H15" s="1" t="str">
        <f t="shared" si="0"/>
        <v>8h/16h</v>
      </c>
      <c r="I15" s="1">
        <f t="shared" si="1"/>
        <v>8</v>
      </c>
      <c r="J15" s="1">
        <f t="shared" si="10"/>
        <v>0</v>
      </c>
      <c r="K15" s="1" t="str">
        <f t="shared" si="2"/>
        <v>13h45/21h45</v>
      </c>
      <c r="L15" s="1">
        <f t="shared" si="3"/>
        <v>8</v>
      </c>
      <c r="M15" s="1">
        <f t="shared" si="11"/>
        <v>0</v>
      </c>
      <c r="N15" s="1" t="str">
        <f t="shared" si="4"/>
        <v xml:space="preserve"> </v>
      </c>
      <c r="O15" s="1">
        <f t="shared" si="5"/>
        <v>0</v>
      </c>
      <c r="P15" s="1">
        <f t="shared" si="12"/>
        <v>0</v>
      </c>
    </row>
    <row r="16" spans="1:16" x14ac:dyDescent="0.3">
      <c r="A16" s="1" t="str">
        <f t="shared" si="13"/>
        <v>Sem1</v>
      </c>
      <c r="B16" s="1" t="str">
        <f t="shared" si="6"/>
        <v>32-3</v>
      </c>
      <c r="C16" s="1">
        <f t="shared" si="7"/>
        <v>32</v>
      </c>
      <c r="D16" s="1">
        <f t="shared" si="8"/>
        <v>3</v>
      </c>
      <c r="E16" s="9">
        <f t="shared" si="14"/>
        <v>44783</v>
      </c>
      <c r="F16" s="9" t="str">
        <f t="shared" si="9"/>
        <v>Mercredi</v>
      </c>
      <c r="G16" s="1"/>
      <c r="H16" s="1" t="str">
        <f t="shared" si="0"/>
        <v>8h/14h</v>
      </c>
      <c r="I16" s="1">
        <f t="shared" si="1"/>
        <v>6</v>
      </c>
      <c r="J16" s="1">
        <f t="shared" si="10"/>
        <v>0</v>
      </c>
      <c r="K16" s="1" t="str">
        <f t="shared" si="2"/>
        <v>13h45/21h45</v>
      </c>
      <c r="L16" s="1">
        <f t="shared" si="3"/>
        <v>8</v>
      </c>
      <c r="M16" s="1">
        <f t="shared" si="11"/>
        <v>0</v>
      </c>
      <c r="N16" s="1" t="str">
        <f t="shared" si="4"/>
        <v>6h-14h</v>
      </c>
      <c r="O16" s="1">
        <f t="shared" si="5"/>
        <v>8</v>
      </c>
      <c r="P16" s="1">
        <f t="shared" si="12"/>
        <v>0</v>
      </c>
    </row>
    <row r="17" spans="1:16" x14ac:dyDescent="0.3">
      <c r="A17" s="1" t="str">
        <f t="shared" si="13"/>
        <v>Sem1</v>
      </c>
      <c r="B17" s="1" t="str">
        <f t="shared" si="6"/>
        <v>32-4</v>
      </c>
      <c r="C17" s="1">
        <f t="shared" si="7"/>
        <v>32</v>
      </c>
      <c r="D17" s="1">
        <f t="shared" si="8"/>
        <v>4</v>
      </c>
      <c r="E17" s="9">
        <f t="shared" si="14"/>
        <v>44784</v>
      </c>
      <c r="F17" s="9" t="str">
        <f t="shared" si="9"/>
        <v>Jeudi</v>
      </c>
      <c r="G17" s="1"/>
      <c r="H17" s="1" t="str">
        <f t="shared" si="0"/>
        <v>13h45/21h45</v>
      </c>
      <c r="I17" s="1">
        <f t="shared" si="1"/>
        <v>8</v>
      </c>
      <c r="J17" s="1">
        <f t="shared" si="10"/>
        <v>0</v>
      </c>
      <c r="K17" s="1" t="str">
        <f t="shared" si="2"/>
        <v xml:space="preserve"> </v>
      </c>
      <c r="L17" s="1">
        <f t="shared" si="3"/>
        <v>0</v>
      </c>
      <c r="M17" s="1">
        <f t="shared" si="11"/>
        <v>0</v>
      </c>
      <c r="N17" s="1" t="str">
        <f t="shared" si="4"/>
        <v>6h45-14h</v>
      </c>
      <c r="O17" s="1">
        <f t="shared" si="5"/>
        <v>7.25</v>
      </c>
      <c r="P17" s="1">
        <f t="shared" si="12"/>
        <v>0</v>
      </c>
    </row>
    <row r="18" spans="1:16" x14ac:dyDescent="0.3">
      <c r="A18" s="1" t="str">
        <f t="shared" si="13"/>
        <v>Sem1</v>
      </c>
      <c r="B18" s="1" t="str">
        <f t="shared" si="6"/>
        <v>32-5</v>
      </c>
      <c r="C18" s="1">
        <f t="shared" si="7"/>
        <v>32</v>
      </c>
      <c r="D18" s="1">
        <f t="shared" si="8"/>
        <v>5</v>
      </c>
      <c r="E18" s="9">
        <f t="shared" si="14"/>
        <v>44785</v>
      </c>
      <c r="F18" s="9" t="str">
        <f t="shared" si="9"/>
        <v>Vendredi</v>
      </c>
      <c r="G18" s="1"/>
      <c r="H18" s="1" t="str">
        <f t="shared" si="0"/>
        <v>9h/17h</v>
      </c>
      <c r="I18" s="1">
        <f t="shared" si="1"/>
        <v>8</v>
      </c>
      <c r="J18" s="1">
        <f t="shared" si="10"/>
        <v>0</v>
      </c>
      <c r="K18" s="1" t="str">
        <f t="shared" si="2"/>
        <v xml:space="preserve"> </v>
      </c>
      <c r="L18" s="1">
        <f t="shared" si="3"/>
        <v>0</v>
      </c>
      <c r="M18" s="1">
        <f t="shared" si="11"/>
        <v>0</v>
      </c>
      <c r="N18" s="1" t="str">
        <f t="shared" si="4"/>
        <v>6h45-14h</v>
      </c>
      <c r="O18" s="1">
        <f t="shared" si="5"/>
        <v>7.25</v>
      </c>
      <c r="P18" s="1">
        <f t="shared" si="12"/>
        <v>0</v>
      </c>
    </row>
    <row r="19" spans="1:16" x14ac:dyDescent="0.3">
      <c r="A19" s="1" t="str">
        <f t="shared" si="13"/>
        <v>Sem1</v>
      </c>
      <c r="B19" s="1" t="str">
        <f t="shared" si="6"/>
        <v>32-6</v>
      </c>
      <c r="C19" s="1">
        <f t="shared" si="7"/>
        <v>32</v>
      </c>
      <c r="D19" s="1">
        <f t="shared" si="8"/>
        <v>6</v>
      </c>
      <c r="E19" s="9">
        <f t="shared" si="14"/>
        <v>44786</v>
      </c>
      <c r="F19" s="9" t="str">
        <f t="shared" si="9"/>
        <v>Samedi</v>
      </c>
      <c r="G19" s="1"/>
      <c r="H19" s="1" t="str">
        <f t="shared" si="0"/>
        <v xml:space="preserve"> </v>
      </c>
      <c r="I19" s="1">
        <f t="shared" si="1"/>
        <v>0</v>
      </c>
      <c r="J19" s="1">
        <f t="shared" si="10"/>
        <v>0</v>
      </c>
      <c r="K19" s="1" t="str">
        <f t="shared" si="2"/>
        <v>6H45-14H</v>
      </c>
      <c r="L19" s="1">
        <f t="shared" si="3"/>
        <v>7.25</v>
      </c>
      <c r="M19" s="1">
        <f t="shared" si="11"/>
        <v>0</v>
      </c>
      <c r="N19" s="1" t="str">
        <f t="shared" si="4"/>
        <v xml:space="preserve"> </v>
      </c>
      <c r="O19" s="1">
        <f t="shared" si="5"/>
        <v>0</v>
      </c>
      <c r="P19" s="1">
        <f t="shared" si="12"/>
        <v>0</v>
      </c>
    </row>
    <row r="20" spans="1:16" x14ac:dyDescent="0.3">
      <c r="A20" s="1" t="str">
        <f t="shared" si="13"/>
        <v>Sem1</v>
      </c>
      <c r="B20" s="1" t="str">
        <f t="shared" si="6"/>
        <v>32-7</v>
      </c>
      <c r="C20" s="1">
        <f t="shared" si="7"/>
        <v>32</v>
      </c>
      <c r="D20" s="1">
        <f t="shared" si="8"/>
        <v>7</v>
      </c>
      <c r="E20" s="9">
        <f t="shared" si="14"/>
        <v>44787</v>
      </c>
      <c r="F20" s="9" t="str">
        <f t="shared" si="9"/>
        <v>Dimanche</v>
      </c>
      <c r="G20" s="1"/>
      <c r="H20" s="1" t="str">
        <f t="shared" si="0"/>
        <v xml:space="preserve"> </v>
      </c>
      <c r="I20" s="1">
        <f t="shared" si="1"/>
        <v>0</v>
      </c>
      <c r="J20" s="1">
        <f t="shared" si="10"/>
        <v>37</v>
      </c>
      <c r="K20" s="1" t="str">
        <f t="shared" si="2"/>
        <v>6H45-14H</v>
      </c>
      <c r="L20" s="1">
        <f t="shared" si="3"/>
        <v>7.25</v>
      </c>
      <c r="M20" s="1">
        <f t="shared" si="11"/>
        <v>38.5</v>
      </c>
      <c r="N20" s="1" t="str">
        <f t="shared" si="4"/>
        <v xml:space="preserve"> </v>
      </c>
      <c r="O20" s="1">
        <f t="shared" si="5"/>
        <v>0</v>
      </c>
      <c r="P20" s="1">
        <f t="shared" si="12"/>
        <v>30.5</v>
      </c>
    </row>
    <row r="21" spans="1:16" x14ac:dyDescent="0.3">
      <c r="A21" s="1" t="str">
        <f t="shared" si="13"/>
        <v>Sem1</v>
      </c>
      <c r="B21" s="1" t="str">
        <f t="shared" si="6"/>
        <v>33-1</v>
      </c>
      <c r="C21" s="1">
        <f t="shared" si="7"/>
        <v>33</v>
      </c>
      <c r="D21" s="1">
        <f t="shared" si="8"/>
        <v>1</v>
      </c>
      <c r="E21" s="9">
        <f t="shared" si="14"/>
        <v>44788</v>
      </c>
      <c r="F21" s="9" t="str">
        <f t="shared" si="9"/>
        <v>Lundi</v>
      </c>
      <c r="G21" s="1"/>
      <c r="H21" s="1" t="str">
        <f t="shared" si="0"/>
        <v>9h/16h</v>
      </c>
      <c r="I21" s="1">
        <f t="shared" si="1"/>
        <v>7</v>
      </c>
      <c r="J21" s="1">
        <f t="shared" si="10"/>
        <v>0</v>
      </c>
      <c r="K21" s="1" t="str">
        <f t="shared" si="2"/>
        <v>6h-14h</v>
      </c>
      <c r="L21" s="1">
        <f t="shared" si="3"/>
        <v>8</v>
      </c>
      <c r="M21" s="1">
        <f t="shared" si="11"/>
        <v>0</v>
      </c>
      <c r="N21" s="1" t="str">
        <f t="shared" si="4"/>
        <v>13h45/21h45</v>
      </c>
      <c r="O21" s="1">
        <f t="shared" si="5"/>
        <v>8</v>
      </c>
      <c r="P21" s="1">
        <f t="shared" si="12"/>
        <v>0</v>
      </c>
    </row>
    <row r="22" spans="1:16" x14ac:dyDescent="0.3">
      <c r="A22" s="1" t="str">
        <f t="shared" si="13"/>
        <v>Sem1</v>
      </c>
      <c r="B22" s="1" t="str">
        <f t="shared" si="6"/>
        <v>33-2</v>
      </c>
      <c r="C22" s="1">
        <f t="shared" si="7"/>
        <v>33</v>
      </c>
      <c r="D22" s="1">
        <f t="shared" si="8"/>
        <v>2</v>
      </c>
      <c r="E22" s="9">
        <f t="shared" si="14"/>
        <v>44789</v>
      </c>
      <c r="F22" s="9" t="str">
        <f t="shared" si="9"/>
        <v>Mardi</v>
      </c>
      <c r="G22" s="1"/>
      <c r="H22" s="1" t="str">
        <f t="shared" si="0"/>
        <v>8h/16h</v>
      </c>
      <c r="I22" s="1">
        <f t="shared" si="1"/>
        <v>8</v>
      </c>
      <c r="J22" s="1">
        <f t="shared" si="10"/>
        <v>0</v>
      </c>
      <c r="K22" s="1" t="str">
        <f t="shared" si="2"/>
        <v>13h45/21h45</v>
      </c>
      <c r="L22" s="1">
        <f t="shared" si="3"/>
        <v>8</v>
      </c>
      <c r="M22" s="1">
        <f t="shared" si="11"/>
        <v>0</v>
      </c>
      <c r="N22" s="1" t="str">
        <f t="shared" si="4"/>
        <v xml:space="preserve"> </v>
      </c>
      <c r="O22" s="1">
        <f t="shared" si="5"/>
        <v>0</v>
      </c>
      <c r="P22" s="1">
        <f t="shared" si="12"/>
        <v>0</v>
      </c>
    </row>
    <row r="23" spans="1:16" x14ac:dyDescent="0.3">
      <c r="A23" s="1" t="str">
        <f t="shared" si="13"/>
        <v>Sem1</v>
      </c>
      <c r="B23" s="1" t="str">
        <f t="shared" si="6"/>
        <v>33-3</v>
      </c>
      <c r="C23" s="1">
        <f t="shared" si="7"/>
        <v>33</v>
      </c>
      <c r="D23" s="1">
        <f t="shared" si="8"/>
        <v>3</v>
      </c>
      <c r="E23" s="9">
        <f t="shared" si="14"/>
        <v>44790</v>
      </c>
      <c r="F23" s="9" t="str">
        <f t="shared" si="9"/>
        <v>Mercredi</v>
      </c>
      <c r="G23" s="1"/>
      <c r="H23" s="1" t="str">
        <f t="shared" si="0"/>
        <v>8h/14h</v>
      </c>
      <c r="I23" s="1">
        <f t="shared" si="1"/>
        <v>6</v>
      </c>
      <c r="J23" s="1">
        <f t="shared" si="10"/>
        <v>0</v>
      </c>
      <c r="K23" s="1" t="str">
        <f t="shared" si="2"/>
        <v>13h45/21h45</v>
      </c>
      <c r="L23" s="1">
        <f t="shared" si="3"/>
        <v>8</v>
      </c>
      <c r="M23" s="1">
        <f t="shared" si="11"/>
        <v>0</v>
      </c>
      <c r="N23" s="1" t="str">
        <f t="shared" si="4"/>
        <v>6h-14h</v>
      </c>
      <c r="O23" s="1">
        <f t="shared" si="5"/>
        <v>8</v>
      </c>
      <c r="P23" s="1">
        <f t="shared" si="12"/>
        <v>0</v>
      </c>
    </row>
    <row r="24" spans="1:16" x14ac:dyDescent="0.3">
      <c r="A24" s="1" t="str">
        <f t="shared" si="13"/>
        <v>Sem1</v>
      </c>
      <c r="B24" s="1" t="str">
        <f t="shared" si="6"/>
        <v>33-4</v>
      </c>
      <c r="C24" s="1">
        <f t="shared" si="7"/>
        <v>33</v>
      </c>
      <c r="D24" s="1">
        <f t="shared" si="8"/>
        <v>4</v>
      </c>
      <c r="E24" s="9">
        <f t="shared" si="14"/>
        <v>44791</v>
      </c>
      <c r="F24" s="9" t="str">
        <f t="shared" si="9"/>
        <v>Jeudi</v>
      </c>
      <c r="G24" s="1"/>
      <c r="H24" s="1" t="str">
        <f t="shared" si="0"/>
        <v>13h45/21h45</v>
      </c>
      <c r="I24" s="1">
        <f t="shared" si="1"/>
        <v>8</v>
      </c>
      <c r="J24" s="1">
        <f t="shared" si="10"/>
        <v>0</v>
      </c>
      <c r="K24" s="1" t="str">
        <f t="shared" si="2"/>
        <v xml:space="preserve"> </v>
      </c>
      <c r="L24" s="1">
        <f t="shared" si="3"/>
        <v>0</v>
      </c>
      <c r="M24" s="1">
        <f t="shared" si="11"/>
        <v>0</v>
      </c>
      <c r="N24" s="1" t="str">
        <f t="shared" si="4"/>
        <v>6h45-14h</v>
      </c>
      <c r="O24" s="1">
        <f t="shared" si="5"/>
        <v>7.25</v>
      </c>
      <c r="P24" s="1">
        <f t="shared" si="12"/>
        <v>0</v>
      </c>
    </row>
    <row r="25" spans="1:16" x14ac:dyDescent="0.3">
      <c r="A25" s="1" t="str">
        <f t="shared" si="13"/>
        <v>Sem1</v>
      </c>
      <c r="B25" s="1" t="str">
        <f t="shared" si="6"/>
        <v>33-5</v>
      </c>
      <c r="C25" s="1">
        <f t="shared" si="7"/>
        <v>33</v>
      </c>
      <c r="D25" s="1">
        <f t="shared" si="8"/>
        <v>5</v>
      </c>
      <c r="E25" s="9">
        <f t="shared" si="14"/>
        <v>44792</v>
      </c>
      <c r="F25" s="9" t="str">
        <f t="shared" si="9"/>
        <v>Vendredi</v>
      </c>
      <c r="G25" s="1"/>
      <c r="H25" s="1" t="str">
        <f t="shared" si="0"/>
        <v>9h/17h</v>
      </c>
      <c r="I25" s="1">
        <f t="shared" si="1"/>
        <v>8</v>
      </c>
      <c r="J25" s="1">
        <f t="shared" si="10"/>
        <v>0</v>
      </c>
      <c r="K25" s="1" t="str">
        <f t="shared" si="2"/>
        <v xml:space="preserve"> </v>
      </c>
      <c r="L25" s="1">
        <f t="shared" si="3"/>
        <v>0</v>
      </c>
      <c r="M25" s="1">
        <f t="shared" si="11"/>
        <v>0</v>
      </c>
      <c r="N25" s="1" t="str">
        <f t="shared" si="4"/>
        <v>6h45-14h</v>
      </c>
      <c r="O25" s="1">
        <f t="shared" si="5"/>
        <v>7.25</v>
      </c>
      <c r="P25" s="1">
        <f t="shared" si="12"/>
        <v>0</v>
      </c>
    </row>
    <row r="26" spans="1:16" x14ac:dyDescent="0.3">
      <c r="A26" s="1" t="str">
        <f t="shared" si="13"/>
        <v>Sem1</v>
      </c>
      <c r="B26" s="1" t="str">
        <f t="shared" si="6"/>
        <v>33-6</v>
      </c>
      <c r="C26" s="1">
        <f t="shared" si="7"/>
        <v>33</v>
      </c>
      <c r="D26" s="1">
        <f t="shared" si="8"/>
        <v>6</v>
      </c>
      <c r="E26" s="9">
        <f t="shared" si="14"/>
        <v>44793</v>
      </c>
      <c r="F26" s="9" t="str">
        <f t="shared" si="9"/>
        <v>Samedi</v>
      </c>
      <c r="G26" s="1"/>
      <c r="H26" s="1" t="str">
        <f t="shared" si="0"/>
        <v xml:space="preserve"> </v>
      </c>
      <c r="I26" s="1">
        <f t="shared" si="1"/>
        <v>0</v>
      </c>
      <c r="J26" s="1">
        <f t="shared" si="10"/>
        <v>0</v>
      </c>
      <c r="K26" s="1" t="str">
        <f t="shared" si="2"/>
        <v>6H45-14H</v>
      </c>
      <c r="L26" s="1">
        <f t="shared" si="3"/>
        <v>7.25</v>
      </c>
      <c r="M26" s="1">
        <f t="shared" si="11"/>
        <v>0</v>
      </c>
      <c r="N26" s="1" t="str">
        <f t="shared" si="4"/>
        <v xml:space="preserve"> </v>
      </c>
      <c r="O26" s="1">
        <f t="shared" si="5"/>
        <v>0</v>
      </c>
      <c r="P26" s="1">
        <f t="shared" si="12"/>
        <v>0</v>
      </c>
    </row>
    <row r="27" spans="1:16" x14ac:dyDescent="0.3">
      <c r="A27" s="1" t="str">
        <f t="shared" si="13"/>
        <v>Sem1</v>
      </c>
      <c r="B27" s="1" t="str">
        <f t="shared" si="6"/>
        <v>33-7</v>
      </c>
      <c r="C27" s="1">
        <f t="shared" si="7"/>
        <v>33</v>
      </c>
      <c r="D27" s="1">
        <f t="shared" si="8"/>
        <v>7</v>
      </c>
      <c r="E27" s="9">
        <f t="shared" si="14"/>
        <v>44794</v>
      </c>
      <c r="F27" s="9" t="str">
        <f t="shared" si="9"/>
        <v>Dimanche</v>
      </c>
      <c r="G27" s="1"/>
      <c r="H27" s="1" t="str">
        <f t="shared" si="0"/>
        <v xml:space="preserve"> </v>
      </c>
      <c r="I27" s="1">
        <f t="shared" si="1"/>
        <v>0</v>
      </c>
      <c r="J27" s="1">
        <f t="shared" si="10"/>
        <v>37</v>
      </c>
      <c r="K27" s="1" t="str">
        <f t="shared" si="2"/>
        <v>6H45-14H</v>
      </c>
      <c r="L27" s="1">
        <f t="shared" si="3"/>
        <v>7.25</v>
      </c>
      <c r="M27" s="1">
        <f t="shared" si="11"/>
        <v>38.5</v>
      </c>
      <c r="N27" s="1" t="str">
        <f t="shared" si="4"/>
        <v xml:space="preserve"> </v>
      </c>
      <c r="O27" s="1">
        <f t="shared" si="5"/>
        <v>0</v>
      </c>
      <c r="P27" s="1">
        <f t="shared" si="12"/>
        <v>30.5</v>
      </c>
    </row>
    <row r="28" spans="1:16" x14ac:dyDescent="0.3">
      <c r="A28" s="1" t="str">
        <f t="shared" si="13"/>
        <v>Sem1</v>
      </c>
      <c r="B28" s="1" t="str">
        <f t="shared" si="6"/>
        <v>34-1</v>
      </c>
      <c r="C28" s="1">
        <f t="shared" si="7"/>
        <v>34</v>
      </c>
      <c r="D28" s="1">
        <f t="shared" si="8"/>
        <v>1</v>
      </c>
      <c r="E28" s="9">
        <f t="shared" si="14"/>
        <v>44795</v>
      </c>
      <c r="F28" s="9" t="str">
        <f t="shared" si="9"/>
        <v>Lundi</v>
      </c>
      <c r="G28" s="1"/>
      <c r="H28" s="1" t="str">
        <f t="shared" si="0"/>
        <v>9h/16h</v>
      </c>
      <c r="I28" s="1">
        <f t="shared" si="1"/>
        <v>7</v>
      </c>
      <c r="J28" s="1">
        <f t="shared" si="10"/>
        <v>0</v>
      </c>
      <c r="K28" s="1" t="str">
        <f t="shared" si="2"/>
        <v>6h-14h</v>
      </c>
      <c r="L28" s="1">
        <f t="shared" si="3"/>
        <v>8</v>
      </c>
      <c r="M28" s="1">
        <f t="shared" si="11"/>
        <v>0</v>
      </c>
      <c r="N28" s="1" t="str">
        <f t="shared" si="4"/>
        <v>13h45/21h45</v>
      </c>
      <c r="O28" s="1">
        <f t="shared" si="5"/>
        <v>8</v>
      </c>
      <c r="P28" s="1">
        <f t="shared" si="12"/>
        <v>0</v>
      </c>
    </row>
    <row r="29" spans="1:16" x14ac:dyDescent="0.3">
      <c r="A29" s="1" t="str">
        <f t="shared" si="13"/>
        <v>Sem1</v>
      </c>
      <c r="B29" s="1" t="str">
        <f t="shared" si="6"/>
        <v>34-2</v>
      </c>
      <c r="C29" s="1">
        <f t="shared" si="7"/>
        <v>34</v>
      </c>
      <c r="D29" s="1">
        <f t="shared" si="8"/>
        <v>2</v>
      </c>
      <c r="E29" s="9">
        <f t="shared" si="14"/>
        <v>44796</v>
      </c>
      <c r="F29" s="9" t="str">
        <f t="shared" si="9"/>
        <v>Mardi</v>
      </c>
      <c r="G29" s="1"/>
      <c r="H29" s="1" t="str">
        <f t="shared" si="0"/>
        <v>8h/16h</v>
      </c>
      <c r="I29" s="1">
        <f t="shared" si="1"/>
        <v>8</v>
      </c>
      <c r="J29" s="1">
        <f t="shared" si="10"/>
        <v>0</v>
      </c>
      <c r="K29" s="1" t="str">
        <f t="shared" si="2"/>
        <v>13h45/21h45</v>
      </c>
      <c r="L29" s="1">
        <f t="shared" si="3"/>
        <v>8</v>
      </c>
      <c r="M29" s="1">
        <f t="shared" si="11"/>
        <v>0</v>
      </c>
      <c r="N29" s="1" t="str">
        <f t="shared" si="4"/>
        <v xml:space="preserve"> </v>
      </c>
      <c r="O29" s="1">
        <f t="shared" si="5"/>
        <v>0</v>
      </c>
      <c r="P29" s="1">
        <f t="shared" si="12"/>
        <v>0</v>
      </c>
    </row>
    <row r="30" spans="1:16" x14ac:dyDescent="0.3">
      <c r="A30" s="1" t="str">
        <f t="shared" si="13"/>
        <v>Sem1</v>
      </c>
      <c r="B30" s="1" t="str">
        <f t="shared" si="6"/>
        <v>34-3</v>
      </c>
      <c r="C30" s="1">
        <f t="shared" si="7"/>
        <v>34</v>
      </c>
      <c r="D30" s="1">
        <f t="shared" si="8"/>
        <v>3</v>
      </c>
      <c r="E30" s="9">
        <f t="shared" si="14"/>
        <v>44797</v>
      </c>
      <c r="F30" s="9" t="str">
        <f t="shared" si="9"/>
        <v>Mercredi</v>
      </c>
      <c r="G30" s="1"/>
      <c r="H30" s="1" t="str">
        <f t="shared" si="0"/>
        <v>8h/14h</v>
      </c>
      <c r="I30" s="1">
        <f t="shared" si="1"/>
        <v>6</v>
      </c>
      <c r="J30" s="1">
        <f t="shared" si="10"/>
        <v>0</v>
      </c>
      <c r="K30" s="1" t="str">
        <f t="shared" si="2"/>
        <v>13h45/21h45</v>
      </c>
      <c r="L30" s="1">
        <f t="shared" si="3"/>
        <v>8</v>
      </c>
      <c r="M30" s="1">
        <f t="shared" si="11"/>
        <v>0</v>
      </c>
      <c r="N30" s="1" t="str">
        <f t="shared" si="4"/>
        <v>6h-14h</v>
      </c>
      <c r="O30" s="1">
        <f t="shared" si="5"/>
        <v>8</v>
      </c>
      <c r="P30" s="1">
        <f t="shared" si="12"/>
        <v>0</v>
      </c>
    </row>
    <row r="31" spans="1:16" x14ac:dyDescent="0.3">
      <c r="A31" s="1" t="str">
        <f t="shared" si="13"/>
        <v>Sem1</v>
      </c>
      <c r="B31" s="1" t="str">
        <f t="shared" si="6"/>
        <v>34-4</v>
      </c>
      <c r="C31" s="1">
        <f t="shared" si="7"/>
        <v>34</v>
      </c>
      <c r="D31" s="1">
        <f t="shared" si="8"/>
        <v>4</v>
      </c>
      <c r="E31" s="9">
        <f t="shared" si="14"/>
        <v>44798</v>
      </c>
      <c r="F31" s="9" t="str">
        <f t="shared" si="9"/>
        <v>Jeudi</v>
      </c>
      <c r="G31" s="1"/>
      <c r="H31" s="1" t="str">
        <f t="shared" si="0"/>
        <v>13h45/21h45</v>
      </c>
      <c r="I31" s="1">
        <f t="shared" si="1"/>
        <v>8</v>
      </c>
      <c r="J31" s="1">
        <f t="shared" si="10"/>
        <v>0</v>
      </c>
      <c r="K31" s="1" t="str">
        <f t="shared" si="2"/>
        <v xml:space="preserve"> </v>
      </c>
      <c r="L31" s="1">
        <f t="shared" si="3"/>
        <v>0</v>
      </c>
      <c r="M31" s="1">
        <f t="shared" si="11"/>
        <v>0</v>
      </c>
      <c r="N31" s="1" t="str">
        <f t="shared" si="4"/>
        <v>6h45-14h</v>
      </c>
      <c r="O31" s="1">
        <f t="shared" si="5"/>
        <v>7.25</v>
      </c>
      <c r="P31" s="1">
        <f t="shared" si="12"/>
        <v>0</v>
      </c>
    </row>
    <row r="32" spans="1:16" x14ac:dyDescent="0.3">
      <c r="A32" s="1" t="str">
        <f t="shared" si="13"/>
        <v>Sem1</v>
      </c>
      <c r="B32" s="1" t="str">
        <f t="shared" si="6"/>
        <v>34-5</v>
      </c>
      <c r="C32" s="1">
        <f t="shared" si="7"/>
        <v>34</v>
      </c>
      <c r="D32" s="1">
        <f t="shared" si="8"/>
        <v>5</v>
      </c>
      <c r="E32" s="9">
        <f t="shared" si="14"/>
        <v>44799</v>
      </c>
      <c r="F32" s="9" t="str">
        <f t="shared" si="9"/>
        <v>Vendredi</v>
      </c>
      <c r="G32" s="1"/>
      <c r="H32" s="1" t="str">
        <f t="shared" si="0"/>
        <v>9h/17h</v>
      </c>
      <c r="I32" s="1">
        <f t="shared" si="1"/>
        <v>8</v>
      </c>
      <c r="J32" s="1">
        <f t="shared" si="10"/>
        <v>0</v>
      </c>
      <c r="K32" s="1" t="str">
        <f t="shared" si="2"/>
        <v xml:space="preserve"> </v>
      </c>
      <c r="L32" s="1">
        <f t="shared" si="3"/>
        <v>0</v>
      </c>
      <c r="M32" s="1">
        <f t="shared" si="11"/>
        <v>0</v>
      </c>
      <c r="N32" s="1" t="str">
        <f t="shared" si="4"/>
        <v>6h45-14h</v>
      </c>
      <c r="O32" s="1">
        <f t="shared" si="5"/>
        <v>7.25</v>
      </c>
      <c r="P32" s="1">
        <f t="shared" si="12"/>
        <v>0</v>
      </c>
    </row>
    <row r="33" spans="1:16" x14ac:dyDescent="0.3">
      <c r="A33" s="1" t="str">
        <f t="shared" si="13"/>
        <v>Sem1</v>
      </c>
      <c r="B33" s="1" t="str">
        <f t="shared" si="6"/>
        <v>34-6</v>
      </c>
      <c r="C33" s="1">
        <f t="shared" si="7"/>
        <v>34</v>
      </c>
      <c r="D33" s="1">
        <f t="shared" si="8"/>
        <v>6</v>
      </c>
      <c r="E33" s="9">
        <f t="shared" si="14"/>
        <v>44800</v>
      </c>
      <c r="F33" s="9" t="str">
        <f t="shared" si="9"/>
        <v>Samedi</v>
      </c>
      <c r="G33" s="1"/>
      <c r="H33" s="1" t="str">
        <f t="shared" si="0"/>
        <v xml:space="preserve"> </v>
      </c>
      <c r="I33" s="1">
        <f t="shared" si="1"/>
        <v>0</v>
      </c>
      <c r="J33" s="1">
        <f t="shared" si="10"/>
        <v>0</v>
      </c>
      <c r="K33" s="1" t="str">
        <f t="shared" si="2"/>
        <v>6H45-14H</v>
      </c>
      <c r="L33" s="1">
        <f t="shared" si="3"/>
        <v>7.25</v>
      </c>
      <c r="M33" s="1">
        <f t="shared" si="11"/>
        <v>0</v>
      </c>
      <c r="N33" s="1" t="str">
        <f t="shared" si="4"/>
        <v xml:space="preserve"> </v>
      </c>
      <c r="O33" s="1">
        <f t="shared" si="5"/>
        <v>0</v>
      </c>
      <c r="P33" s="1">
        <f t="shared" si="12"/>
        <v>0</v>
      </c>
    </row>
    <row r="34" spans="1:16" x14ac:dyDescent="0.3">
      <c r="A34" s="1" t="str">
        <f t="shared" si="13"/>
        <v>Sem1</v>
      </c>
      <c r="B34" s="1" t="str">
        <f t="shared" si="6"/>
        <v>34-7</v>
      </c>
      <c r="C34" s="1">
        <f t="shared" si="7"/>
        <v>34</v>
      </c>
      <c r="D34" s="1">
        <f t="shared" si="8"/>
        <v>7</v>
      </c>
      <c r="E34" s="9">
        <f t="shared" si="14"/>
        <v>44801</v>
      </c>
      <c r="F34" s="9" t="str">
        <f t="shared" si="9"/>
        <v>Dimanche</v>
      </c>
      <c r="G34" s="1"/>
      <c r="H34" s="1" t="str">
        <f t="shared" si="0"/>
        <v xml:space="preserve"> </v>
      </c>
      <c r="I34" s="1">
        <f t="shared" si="1"/>
        <v>0</v>
      </c>
      <c r="J34" s="1">
        <f t="shared" si="10"/>
        <v>37</v>
      </c>
      <c r="K34" s="1" t="str">
        <f t="shared" si="2"/>
        <v>6H45-14H</v>
      </c>
      <c r="L34" s="1">
        <f t="shared" si="3"/>
        <v>7.25</v>
      </c>
      <c r="M34" s="1">
        <f t="shared" si="11"/>
        <v>38.5</v>
      </c>
      <c r="N34" s="1" t="str">
        <f t="shared" si="4"/>
        <v xml:space="preserve"> </v>
      </c>
      <c r="O34" s="1">
        <f t="shared" si="5"/>
        <v>0</v>
      </c>
      <c r="P34" s="1">
        <f t="shared" si="12"/>
        <v>30.5</v>
      </c>
    </row>
    <row r="35" spans="1:16" x14ac:dyDescent="0.3">
      <c r="A35" s="1" t="str">
        <f t="shared" si="13"/>
        <v>Sem1</v>
      </c>
      <c r="B35" s="1" t="str">
        <f t="shared" si="6"/>
        <v>35-1</v>
      </c>
      <c r="C35" s="1">
        <f t="shared" si="7"/>
        <v>35</v>
      </c>
      <c r="D35" s="1">
        <f t="shared" si="8"/>
        <v>1</v>
      </c>
      <c r="E35" s="9">
        <f t="shared" si="14"/>
        <v>44802</v>
      </c>
      <c r="F35" s="9" t="str">
        <f t="shared" si="9"/>
        <v>Lundi</v>
      </c>
      <c r="G35" s="1"/>
      <c r="H35" s="1" t="str">
        <f t="shared" si="0"/>
        <v>9h/16h</v>
      </c>
      <c r="I35" s="1">
        <f t="shared" si="1"/>
        <v>7</v>
      </c>
      <c r="J35" s="1">
        <f t="shared" si="10"/>
        <v>0</v>
      </c>
      <c r="K35" s="1" t="str">
        <f t="shared" si="2"/>
        <v>6h-14h</v>
      </c>
      <c r="L35" s="1">
        <f t="shared" si="3"/>
        <v>8</v>
      </c>
      <c r="M35" s="1">
        <f t="shared" si="11"/>
        <v>0</v>
      </c>
      <c r="N35" s="1" t="str">
        <f t="shared" si="4"/>
        <v>13h45/21h45</v>
      </c>
      <c r="O35" s="1">
        <f t="shared" si="5"/>
        <v>8</v>
      </c>
      <c r="P35" s="1">
        <f t="shared" si="12"/>
        <v>0</v>
      </c>
    </row>
    <row r="36" spans="1:16" x14ac:dyDescent="0.3">
      <c r="A36" s="1" t="str">
        <f t="shared" si="13"/>
        <v>Sem1</v>
      </c>
      <c r="B36" s="1" t="str">
        <f t="shared" si="6"/>
        <v>35-2</v>
      </c>
      <c r="C36" s="1">
        <f t="shared" si="7"/>
        <v>35</v>
      </c>
      <c r="D36" s="1">
        <f t="shared" si="8"/>
        <v>2</v>
      </c>
      <c r="E36" s="9">
        <f t="shared" si="14"/>
        <v>44803</v>
      </c>
      <c r="F36" s="9" t="str">
        <f t="shared" si="9"/>
        <v>Mardi</v>
      </c>
      <c r="G36" s="1"/>
      <c r="H36" s="1" t="str">
        <f t="shared" si="0"/>
        <v>8h/16h</v>
      </c>
      <c r="I36" s="1">
        <f t="shared" si="1"/>
        <v>8</v>
      </c>
      <c r="J36" s="1">
        <f t="shared" si="10"/>
        <v>0</v>
      </c>
      <c r="K36" s="1" t="str">
        <f t="shared" si="2"/>
        <v>13h45/21h45</v>
      </c>
      <c r="L36" s="1">
        <f t="shared" si="3"/>
        <v>8</v>
      </c>
      <c r="M36" s="1">
        <f t="shared" si="11"/>
        <v>0</v>
      </c>
      <c r="N36" s="1" t="str">
        <f t="shared" si="4"/>
        <v xml:space="preserve"> </v>
      </c>
      <c r="O36" s="1">
        <f t="shared" si="5"/>
        <v>0</v>
      </c>
      <c r="P36" s="1">
        <f t="shared" si="12"/>
        <v>0</v>
      </c>
    </row>
    <row r="37" spans="1:16" x14ac:dyDescent="0.3">
      <c r="A37" s="1" t="str">
        <f t="shared" si="13"/>
        <v>Sem1</v>
      </c>
      <c r="B37" s="1" t="str">
        <f t="shared" si="6"/>
        <v>35-3</v>
      </c>
      <c r="C37" s="1">
        <f t="shared" si="7"/>
        <v>35</v>
      </c>
      <c r="D37" s="1">
        <f t="shared" si="8"/>
        <v>3</v>
      </c>
      <c r="E37" s="9">
        <f t="shared" si="14"/>
        <v>44804</v>
      </c>
      <c r="F37" s="9" t="str">
        <f t="shared" si="9"/>
        <v>Mercredi</v>
      </c>
      <c r="G37" s="1"/>
      <c r="H37" s="1" t="str">
        <f t="shared" si="0"/>
        <v>8h/14h</v>
      </c>
      <c r="I37" s="1">
        <f t="shared" si="1"/>
        <v>6</v>
      </c>
      <c r="J37" s="1">
        <f t="shared" si="10"/>
        <v>0</v>
      </c>
      <c r="K37" s="1" t="str">
        <f t="shared" si="2"/>
        <v>13h45/21h45</v>
      </c>
      <c r="L37" s="1">
        <f t="shared" si="3"/>
        <v>8</v>
      </c>
      <c r="M37" s="1">
        <f t="shared" si="11"/>
        <v>0</v>
      </c>
      <c r="N37" s="1" t="str">
        <f t="shared" si="4"/>
        <v>6h-14h</v>
      </c>
      <c r="O37" s="1">
        <f t="shared" si="5"/>
        <v>8</v>
      </c>
      <c r="P37" s="1">
        <f t="shared" si="12"/>
        <v>0</v>
      </c>
    </row>
  </sheetData>
  <mergeCells count="1">
    <mergeCell ref="E2:F2"/>
  </mergeCells>
  <conditionalFormatting sqref="J7:J37">
    <cfRule type="cellIs" dxfId="3" priority="4" operator="equal">
      <formula>0</formula>
    </cfRule>
  </conditionalFormatting>
  <conditionalFormatting sqref="M7:M37">
    <cfRule type="cellIs" dxfId="2" priority="3" operator="equal">
      <formula>0</formula>
    </cfRule>
  </conditionalFormatting>
  <conditionalFormatting sqref="P7:P37">
    <cfRule type="cellIs" dxfId="1" priority="2" operator="equal">
      <formula>0</formula>
    </cfRule>
  </conditionalFormatting>
  <conditionalFormatting sqref="C7:C37">
    <cfRule type="expression" dxfId="0" priority="1">
      <formula>C7=C6</formula>
    </cfRule>
  </conditionalFormatting>
  <pageMargins left="0.7" right="0.7" top="0.75" bottom="0.75" header="0.3" footer="0.3"/>
  <pageSetup orientation="portrait" r:id="rId1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7"/>
  <sheetViews>
    <sheetView workbookViewId="0">
      <selection activeCell="B6" sqref="B6"/>
    </sheetView>
  </sheetViews>
  <sheetFormatPr baseColWidth="10" defaultRowHeight="14.4" outlineLevelCol="1" x14ac:dyDescent="0.3"/>
  <cols>
    <col min="1" max="1" width="9.77734375" bestFit="1" customWidth="1"/>
    <col min="3" max="3" width="21" bestFit="1" customWidth="1"/>
    <col min="4" max="4" width="25.109375" bestFit="1" customWidth="1"/>
    <col min="5" max="5" width="17.44140625" hidden="1" customWidth="1" outlineLevel="1"/>
    <col min="6" max="6" width="11.5546875" collapsed="1"/>
    <col min="8" max="8" width="0" hidden="1" customWidth="1" outlineLevel="1"/>
    <col min="9" max="9" width="22" hidden="1" customWidth="1" outlineLevel="1"/>
    <col min="10" max="10" width="0" hidden="1" customWidth="1" outlineLevel="1"/>
    <col min="11" max="11" width="11.5546875" collapsed="1"/>
  </cols>
  <sheetData>
    <row r="1" spans="1:9" x14ac:dyDescent="0.3">
      <c r="B1" t="s">
        <v>38</v>
      </c>
      <c r="I1" t="s">
        <v>47</v>
      </c>
    </row>
    <row r="2" spans="1:9" x14ac:dyDescent="0.3">
      <c r="B2" t="s">
        <v>42</v>
      </c>
      <c r="C2" s="15">
        <v>2022</v>
      </c>
      <c r="D2" s="2" t="s">
        <v>45</v>
      </c>
      <c r="I2" t="s">
        <v>50</v>
      </c>
    </row>
    <row r="3" spans="1:9" x14ac:dyDescent="0.3">
      <c r="D3" s="17" t="s">
        <v>12</v>
      </c>
      <c r="E3" s="8">
        <f>VLOOKUP(D3,H7:I9,2,FALSE)</f>
        <v>9</v>
      </c>
    </row>
    <row r="5" spans="1:9" ht="15" customHeight="1" x14ac:dyDescent="0.3">
      <c r="A5" t="s">
        <v>43</v>
      </c>
      <c r="B5" t="s">
        <v>39</v>
      </c>
      <c r="C5" t="s">
        <v>40</v>
      </c>
      <c r="D5" t="s">
        <v>41</v>
      </c>
      <c r="E5" t="s">
        <v>48</v>
      </c>
      <c r="F5" t="s">
        <v>44</v>
      </c>
    </row>
    <row r="6" spans="1:9" ht="15" customHeight="1" x14ac:dyDescent="0.3">
      <c r="A6" s="11" t="str">
        <f>PROPER(TEXT(D6,"mmmm"))</f>
        <v>Mai</v>
      </c>
      <c r="B6">
        <f>_xlfn.ISOWEEKNUM(C6)</f>
        <v>17</v>
      </c>
      <c r="C6" s="16">
        <v>44682</v>
      </c>
      <c r="D6" s="16">
        <v>44682</v>
      </c>
      <c r="E6" t="str">
        <f t="shared" ref="E6:E37" si="0">A6&amp;CellulesMois</f>
        <v>Mai!$B$6:$P$37</v>
      </c>
      <c r="F6">
        <f t="shared" ref="F6:F37" ca="1" si="1">VLOOKUP(B6&amp;"-7",INDIRECT(E6),$E$3,FALSE)</f>
        <v>0</v>
      </c>
      <c r="H6" s="1" t="s">
        <v>3</v>
      </c>
      <c r="I6" s="1" t="s">
        <v>46</v>
      </c>
    </row>
    <row r="7" spans="1:9" x14ac:dyDescent="0.3">
      <c r="A7" s="11" t="str">
        <f t="shared" ref="A7:A57" si="2">PROPER(TEXT(D7,"mmmm"))</f>
        <v>Mai</v>
      </c>
      <c r="B7">
        <f t="shared" ref="B7:B57" si="3">_xlfn.ISOWEEKNUM(C7)</f>
        <v>18</v>
      </c>
      <c r="C7" s="16">
        <v>44683</v>
      </c>
      <c r="D7" s="10">
        <f t="shared" ref="D7:D57" si="4">C7+6</f>
        <v>44689</v>
      </c>
      <c r="E7" t="str">
        <f t="shared" si="0"/>
        <v>Mai!$B$6:$P$37</v>
      </c>
      <c r="F7">
        <f t="shared" ca="1" si="1"/>
        <v>37</v>
      </c>
      <c r="H7" s="4" t="s">
        <v>12</v>
      </c>
      <c r="I7" s="1">
        <v>9</v>
      </c>
    </row>
    <row r="8" spans="1:9" x14ac:dyDescent="0.3">
      <c r="A8" s="11" t="str">
        <f t="shared" si="2"/>
        <v>Mai</v>
      </c>
      <c r="B8">
        <f t="shared" si="3"/>
        <v>19</v>
      </c>
      <c r="C8" s="10">
        <f>C7+7</f>
        <v>44690</v>
      </c>
      <c r="D8" s="10">
        <f t="shared" si="4"/>
        <v>44696</v>
      </c>
      <c r="E8" t="str">
        <f t="shared" si="0"/>
        <v>Mai!$B$6:$P$37</v>
      </c>
      <c r="F8">
        <f t="shared" ca="1" si="1"/>
        <v>37</v>
      </c>
      <c r="H8" s="4" t="s">
        <v>23</v>
      </c>
      <c r="I8" s="1">
        <v>12</v>
      </c>
    </row>
    <row r="9" spans="1:9" x14ac:dyDescent="0.3">
      <c r="A9" s="11" t="str">
        <f t="shared" si="2"/>
        <v>Mai</v>
      </c>
      <c r="B9">
        <f t="shared" si="3"/>
        <v>20</v>
      </c>
      <c r="C9" s="10">
        <f t="shared" ref="C9:C57" si="5">C8+7</f>
        <v>44697</v>
      </c>
      <c r="D9" s="10">
        <f t="shared" si="4"/>
        <v>44703</v>
      </c>
      <c r="E9" t="str">
        <f t="shared" si="0"/>
        <v>Mai!$B$6:$P$37</v>
      </c>
      <c r="F9">
        <f t="shared" ca="1" si="1"/>
        <v>37</v>
      </c>
      <c r="H9" s="4" t="s">
        <v>25</v>
      </c>
      <c r="I9" s="1">
        <v>15</v>
      </c>
    </row>
    <row r="10" spans="1:9" x14ac:dyDescent="0.3">
      <c r="A10" s="11" t="str">
        <f t="shared" si="2"/>
        <v>Mai</v>
      </c>
      <c r="B10">
        <f t="shared" si="3"/>
        <v>21</v>
      </c>
      <c r="C10" s="10">
        <f t="shared" si="5"/>
        <v>44704</v>
      </c>
      <c r="D10" s="10">
        <f t="shared" si="4"/>
        <v>44710</v>
      </c>
      <c r="E10" t="str">
        <f t="shared" si="0"/>
        <v>Mai!$B$6:$P$37</v>
      </c>
      <c r="F10">
        <f t="shared" ca="1" si="1"/>
        <v>37</v>
      </c>
    </row>
    <row r="11" spans="1:9" x14ac:dyDescent="0.3">
      <c r="A11" s="11" t="str">
        <f t="shared" si="2"/>
        <v>Juin</v>
      </c>
      <c r="B11">
        <f t="shared" si="3"/>
        <v>22</v>
      </c>
      <c r="C11" s="10">
        <f t="shared" si="5"/>
        <v>44711</v>
      </c>
      <c r="D11" s="10">
        <f t="shared" si="4"/>
        <v>44717</v>
      </c>
      <c r="E11" t="str">
        <f t="shared" si="0"/>
        <v>Juin!$B$6:$P$37</v>
      </c>
      <c r="F11">
        <f t="shared" ca="1" si="1"/>
        <v>22</v>
      </c>
    </row>
    <row r="12" spans="1:9" x14ac:dyDescent="0.3">
      <c r="A12" s="11" t="str">
        <f t="shared" si="2"/>
        <v>Juin</v>
      </c>
      <c r="B12">
        <f t="shared" si="3"/>
        <v>23</v>
      </c>
      <c r="C12" s="10">
        <f t="shared" si="5"/>
        <v>44718</v>
      </c>
      <c r="D12" s="10">
        <f t="shared" si="4"/>
        <v>44724</v>
      </c>
      <c r="E12" t="str">
        <f t="shared" si="0"/>
        <v>Juin!$B$6:$P$37</v>
      </c>
      <c r="F12">
        <f t="shared" ca="1" si="1"/>
        <v>37</v>
      </c>
    </row>
    <row r="13" spans="1:9" x14ac:dyDescent="0.3">
      <c r="A13" s="11" t="str">
        <f t="shared" si="2"/>
        <v>Juin</v>
      </c>
      <c r="B13">
        <f t="shared" si="3"/>
        <v>24</v>
      </c>
      <c r="C13" s="10">
        <f t="shared" si="5"/>
        <v>44725</v>
      </c>
      <c r="D13" s="10">
        <f t="shared" si="4"/>
        <v>44731</v>
      </c>
      <c r="E13" t="str">
        <f t="shared" si="0"/>
        <v>Juin!$B$6:$P$37</v>
      </c>
      <c r="F13">
        <f t="shared" ca="1" si="1"/>
        <v>37</v>
      </c>
    </row>
    <row r="14" spans="1:9" x14ac:dyDescent="0.3">
      <c r="A14" s="11" t="str">
        <f t="shared" si="2"/>
        <v>Juin</v>
      </c>
      <c r="B14">
        <f t="shared" si="3"/>
        <v>25</v>
      </c>
      <c r="C14" s="10">
        <f t="shared" si="5"/>
        <v>44732</v>
      </c>
      <c r="D14" s="10">
        <f t="shared" si="4"/>
        <v>44738</v>
      </c>
      <c r="E14" t="str">
        <f t="shared" si="0"/>
        <v>Juin!$B$6:$P$37</v>
      </c>
      <c r="F14">
        <f t="shared" ca="1" si="1"/>
        <v>37</v>
      </c>
    </row>
    <row r="15" spans="1:9" x14ac:dyDescent="0.3">
      <c r="A15" s="11" t="str">
        <f t="shared" si="2"/>
        <v>Juillet</v>
      </c>
      <c r="B15">
        <f t="shared" si="3"/>
        <v>26</v>
      </c>
      <c r="C15" s="10">
        <f t="shared" si="5"/>
        <v>44739</v>
      </c>
      <c r="D15" s="10">
        <f t="shared" si="4"/>
        <v>44745</v>
      </c>
      <c r="E15" t="str">
        <f t="shared" si="0"/>
        <v>Juillet!$B$6:$P$37</v>
      </c>
      <c r="F15">
        <f t="shared" ca="1" si="1"/>
        <v>8</v>
      </c>
    </row>
    <row r="16" spans="1:9" x14ac:dyDescent="0.3">
      <c r="A16" s="11" t="str">
        <f t="shared" si="2"/>
        <v>Juillet</v>
      </c>
      <c r="B16">
        <f t="shared" si="3"/>
        <v>27</v>
      </c>
      <c r="C16" s="10">
        <f t="shared" si="5"/>
        <v>44746</v>
      </c>
      <c r="D16" s="10">
        <f t="shared" si="4"/>
        <v>44752</v>
      </c>
      <c r="E16" t="str">
        <f t="shared" si="0"/>
        <v>Juillet!$B$6:$P$37</v>
      </c>
      <c r="F16">
        <f t="shared" ca="1" si="1"/>
        <v>37</v>
      </c>
    </row>
    <row r="17" spans="1:6" x14ac:dyDescent="0.3">
      <c r="A17" s="11" t="str">
        <f t="shared" si="2"/>
        <v>Juillet</v>
      </c>
      <c r="B17">
        <f t="shared" si="3"/>
        <v>28</v>
      </c>
      <c r="C17" s="10">
        <f t="shared" si="5"/>
        <v>44753</v>
      </c>
      <c r="D17" s="10">
        <f t="shared" si="4"/>
        <v>44759</v>
      </c>
      <c r="E17" t="str">
        <f t="shared" si="0"/>
        <v>Juillet!$B$6:$P$37</v>
      </c>
      <c r="F17">
        <f t="shared" ca="1" si="1"/>
        <v>37</v>
      </c>
    </row>
    <row r="18" spans="1:6" x14ac:dyDescent="0.3">
      <c r="A18" s="11" t="str">
        <f t="shared" si="2"/>
        <v>Juillet</v>
      </c>
      <c r="B18">
        <f t="shared" si="3"/>
        <v>29</v>
      </c>
      <c r="C18" s="10">
        <f t="shared" si="5"/>
        <v>44760</v>
      </c>
      <c r="D18" s="10">
        <f t="shared" si="4"/>
        <v>44766</v>
      </c>
      <c r="E18" t="str">
        <f t="shared" si="0"/>
        <v>Juillet!$B$6:$P$37</v>
      </c>
      <c r="F18">
        <f t="shared" ca="1" si="1"/>
        <v>37</v>
      </c>
    </row>
    <row r="19" spans="1:6" x14ac:dyDescent="0.3">
      <c r="A19" s="11" t="str">
        <f t="shared" si="2"/>
        <v>Juillet</v>
      </c>
      <c r="B19">
        <f t="shared" si="3"/>
        <v>30</v>
      </c>
      <c r="C19" s="10">
        <f t="shared" si="5"/>
        <v>44767</v>
      </c>
      <c r="D19" s="10">
        <f t="shared" si="4"/>
        <v>44773</v>
      </c>
      <c r="E19" t="str">
        <f t="shared" si="0"/>
        <v>Juillet!$B$6:$P$37</v>
      </c>
      <c r="F19">
        <f t="shared" ca="1" si="1"/>
        <v>37</v>
      </c>
    </row>
    <row r="20" spans="1:6" x14ac:dyDescent="0.3">
      <c r="A20" s="11" t="str">
        <f t="shared" si="2"/>
        <v>Août</v>
      </c>
      <c r="B20">
        <f t="shared" si="3"/>
        <v>31</v>
      </c>
      <c r="C20" s="10">
        <f t="shared" si="5"/>
        <v>44774</v>
      </c>
      <c r="D20" s="10">
        <f t="shared" si="4"/>
        <v>44780</v>
      </c>
      <c r="E20" t="str">
        <f t="shared" si="0"/>
        <v>Août!$B$6:$P$37</v>
      </c>
      <c r="F20">
        <f t="shared" ca="1" si="1"/>
        <v>37</v>
      </c>
    </row>
    <row r="21" spans="1:6" x14ac:dyDescent="0.3">
      <c r="A21" s="11" t="str">
        <f t="shared" si="2"/>
        <v>Août</v>
      </c>
      <c r="B21">
        <f t="shared" si="3"/>
        <v>32</v>
      </c>
      <c r="C21" s="10">
        <f t="shared" si="5"/>
        <v>44781</v>
      </c>
      <c r="D21" s="10">
        <f t="shared" si="4"/>
        <v>44787</v>
      </c>
      <c r="E21" t="str">
        <f t="shared" si="0"/>
        <v>Août!$B$6:$P$37</v>
      </c>
      <c r="F21">
        <f t="shared" ca="1" si="1"/>
        <v>37</v>
      </c>
    </row>
    <row r="22" spans="1:6" x14ac:dyDescent="0.3">
      <c r="A22" s="11" t="str">
        <f t="shared" si="2"/>
        <v>Août</v>
      </c>
      <c r="B22">
        <f t="shared" si="3"/>
        <v>33</v>
      </c>
      <c r="C22" s="10">
        <f t="shared" si="5"/>
        <v>44788</v>
      </c>
      <c r="D22" s="10">
        <f t="shared" si="4"/>
        <v>44794</v>
      </c>
      <c r="E22" t="str">
        <f t="shared" si="0"/>
        <v>Août!$B$6:$P$37</v>
      </c>
      <c r="F22">
        <f t="shared" ca="1" si="1"/>
        <v>37</v>
      </c>
    </row>
    <row r="23" spans="1:6" x14ac:dyDescent="0.3">
      <c r="A23" s="11" t="str">
        <f t="shared" si="2"/>
        <v>Août</v>
      </c>
      <c r="B23">
        <f t="shared" si="3"/>
        <v>34</v>
      </c>
      <c r="C23" s="10">
        <f t="shared" si="5"/>
        <v>44795</v>
      </c>
      <c r="D23" s="10">
        <f t="shared" si="4"/>
        <v>44801</v>
      </c>
      <c r="E23" t="str">
        <f t="shared" si="0"/>
        <v>Août!$B$6:$P$37</v>
      </c>
      <c r="F23">
        <f t="shared" ca="1" si="1"/>
        <v>37</v>
      </c>
    </row>
    <row r="24" spans="1:6" x14ac:dyDescent="0.3">
      <c r="A24" s="11" t="str">
        <f t="shared" si="2"/>
        <v>Septembre</v>
      </c>
      <c r="B24">
        <f t="shared" si="3"/>
        <v>35</v>
      </c>
      <c r="C24" s="10">
        <f t="shared" si="5"/>
        <v>44802</v>
      </c>
      <c r="D24" s="10">
        <f t="shared" si="4"/>
        <v>44808</v>
      </c>
      <c r="E24" t="str">
        <f t="shared" si="0"/>
        <v>Septembre!$B$6:$P$37</v>
      </c>
      <c r="F24" t="e">
        <f t="shared" ca="1" si="1"/>
        <v>#REF!</v>
      </c>
    </row>
    <row r="25" spans="1:6" x14ac:dyDescent="0.3">
      <c r="A25" s="11" t="str">
        <f t="shared" si="2"/>
        <v>Septembre</v>
      </c>
      <c r="B25">
        <f t="shared" si="3"/>
        <v>36</v>
      </c>
      <c r="C25" s="10">
        <f t="shared" si="5"/>
        <v>44809</v>
      </c>
      <c r="D25" s="10">
        <f t="shared" si="4"/>
        <v>44815</v>
      </c>
      <c r="E25" t="str">
        <f t="shared" si="0"/>
        <v>Septembre!$B$6:$P$37</v>
      </c>
      <c r="F25" t="e">
        <f t="shared" ca="1" si="1"/>
        <v>#REF!</v>
      </c>
    </row>
    <row r="26" spans="1:6" x14ac:dyDescent="0.3">
      <c r="A26" s="11" t="str">
        <f t="shared" si="2"/>
        <v>Septembre</v>
      </c>
      <c r="B26">
        <f t="shared" si="3"/>
        <v>37</v>
      </c>
      <c r="C26" s="10">
        <f t="shared" si="5"/>
        <v>44816</v>
      </c>
      <c r="D26" s="10">
        <f t="shared" si="4"/>
        <v>44822</v>
      </c>
      <c r="E26" t="str">
        <f t="shared" si="0"/>
        <v>Septembre!$B$6:$P$37</v>
      </c>
      <c r="F26" t="e">
        <f t="shared" ca="1" si="1"/>
        <v>#REF!</v>
      </c>
    </row>
    <row r="27" spans="1:6" x14ac:dyDescent="0.3">
      <c r="A27" s="11" t="str">
        <f t="shared" si="2"/>
        <v>Septembre</v>
      </c>
      <c r="B27">
        <f t="shared" si="3"/>
        <v>38</v>
      </c>
      <c r="C27" s="10">
        <f t="shared" si="5"/>
        <v>44823</v>
      </c>
      <c r="D27" s="10">
        <f t="shared" si="4"/>
        <v>44829</v>
      </c>
      <c r="E27" t="str">
        <f t="shared" si="0"/>
        <v>Septembre!$B$6:$P$37</v>
      </c>
      <c r="F27" t="e">
        <f t="shared" ca="1" si="1"/>
        <v>#REF!</v>
      </c>
    </row>
    <row r="28" spans="1:6" x14ac:dyDescent="0.3">
      <c r="A28" s="11" t="str">
        <f t="shared" si="2"/>
        <v>Octobre</v>
      </c>
      <c r="B28">
        <f t="shared" si="3"/>
        <v>39</v>
      </c>
      <c r="C28" s="10">
        <f t="shared" si="5"/>
        <v>44830</v>
      </c>
      <c r="D28" s="10">
        <f t="shared" si="4"/>
        <v>44836</v>
      </c>
      <c r="E28" t="str">
        <f t="shared" si="0"/>
        <v>Octobre!$B$6:$P$37</v>
      </c>
      <c r="F28" t="e">
        <f t="shared" ca="1" si="1"/>
        <v>#REF!</v>
      </c>
    </row>
    <row r="29" spans="1:6" x14ac:dyDescent="0.3">
      <c r="A29" s="11" t="str">
        <f t="shared" si="2"/>
        <v>Octobre</v>
      </c>
      <c r="B29">
        <f t="shared" si="3"/>
        <v>40</v>
      </c>
      <c r="C29" s="10">
        <f t="shared" si="5"/>
        <v>44837</v>
      </c>
      <c r="D29" s="10">
        <f t="shared" si="4"/>
        <v>44843</v>
      </c>
      <c r="E29" t="str">
        <f t="shared" si="0"/>
        <v>Octobre!$B$6:$P$37</v>
      </c>
      <c r="F29" t="e">
        <f t="shared" ca="1" si="1"/>
        <v>#REF!</v>
      </c>
    </row>
    <row r="30" spans="1:6" x14ac:dyDescent="0.3">
      <c r="A30" s="11" t="str">
        <f t="shared" si="2"/>
        <v>Octobre</v>
      </c>
      <c r="B30">
        <f t="shared" si="3"/>
        <v>41</v>
      </c>
      <c r="C30" s="10">
        <f t="shared" si="5"/>
        <v>44844</v>
      </c>
      <c r="D30" s="10">
        <f t="shared" si="4"/>
        <v>44850</v>
      </c>
      <c r="E30" t="str">
        <f t="shared" si="0"/>
        <v>Octobre!$B$6:$P$37</v>
      </c>
      <c r="F30" t="e">
        <f t="shared" ca="1" si="1"/>
        <v>#REF!</v>
      </c>
    </row>
    <row r="31" spans="1:6" x14ac:dyDescent="0.3">
      <c r="A31" s="11" t="str">
        <f t="shared" si="2"/>
        <v>Octobre</v>
      </c>
      <c r="B31">
        <f t="shared" si="3"/>
        <v>42</v>
      </c>
      <c r="C31" s="10">
        <f t="shared" si="5"/>
        <v>44851</v>
      </c>
      <c r="D31" s="10">
        <f t="shared" si="4"/>
        <v>44857</v>
      </c>
      <c r="E31" t="str">
        <f t="shared" si="0"/>
        <v>Octobre!$B$6:$P$37</v>
      </c>
      <c r="F31" t="e">
        <f t="shared" ca="1" si="1"/>
        <v>#REF!</v>
      </c>
    </row>
    <row r="32" spans="1:6" x14ac:dyDescent="0.3">
      <c r="A32" s="11" t="str">
        <f t="shared" si="2"/>
        <v>Octobre</v>
      </c>
      <c r="B32">
        <f t="shared" si="3"/>
        <v>43</v>
      </c>
      <c r="C32" s="10">
        <f t="shared" si="5"/>
        <v>44858</v>
      </c>
      <c r="D32" s="10">
        <f t="shared" si="4"/>
        <v>44864</v>
      </c>
      <c r="E32" t="str">
        <f t="shared" si="0"/>
        <v>Octobre!$B$6:$P$37</v>
      </c>
      <c r="F32" t="e">
        <f t="shared" ca="1" si="1"/>
        <v>#REF!</v>
      </c>
    </row>
    <row r="33" spans="1:6" x14ac:dyDescent="0.3">
      <c r="A33" s="11" t="str">
        <f t="shared" si="2"/>
        <v>Novembre</v>
      </c>
      <c r="B33">
        <f t="shared" si="3"/>
        <v>44</v>
      </c>
      <c r="C33" s="10">
        <f t="shared" si="5"/>
        <v>44865</v>
      </c>
      <c r="D33" s="10">
        <f t="shared" si="4"/>
        <v>44871</v>
      </c>
      <c r="E33" t="str">
        <f t="shared" si="0"/>
        <v>Novembre!$B$6:$P$37</v>
      </c>
      <c r="F33" t="e">
        <f t="shared" ca="1" si="1"/>
        <v>#REF!</v>
      </c>
    </row>
    <row r="34" spans="1:6" x14ac:dyDescent="0.3">
      <c r="A34" s="11" t="str">
        <f t="shared" si="2"/>
        <v>Novembre</v>
      </c>
      <c r="B34">
        <f t="shared" si="3"/>
        <v>45</v>
      </c>
      <c r="C34" s="10">
        <f t="shared" si="5"/>
        <v>44872</v>
      </c>
      <c r="D34" s="10">
        <f t="shared" si="4"/>
        <v>44878</v>
      </c>
      <c r="E34" t="str">
        <f t="shared" si="0"/>
        <v>Novembre!$B$6:$P$37</v>
      </c>
      <c r="F34" t="e">
        <f t="shared" ca="1" si="1"/>
        <v>#REF!</v>
      </c>
    </row>
    <row r="35" spans="1:6" x14ac:dyDescent="0.3">
      <c r="A35" s="11" t="str">
        <f t="shared" si="2"/>
        <v>Novembre</v>
      </c>
      <c r="B35">
        <f t="shared" si="3"/>
        <v>46</v>
      </c>
      <c r="C35" s="10">
        <f t="shared" si="5"/>
        <v>44879</v>
      </c>
      <c r="D35" s="10">
        <f t="shared" si="4"/>
        <v>44885</v>
      </c>
      <c r="E35" t="str">
        <f t="shared" si="0"/>
        <v>Novembre!$B$6:$P$37</v>
      </c>
      <c r="F35" t="e">
        <f t="shared" ca="1" si="1"/>
        <v>#REF!</v>
      </c>
    </row>
    <row r="36" spans="1:6" x14ac:dyDescent="0.3">
      <c r="A36" s="11" t="str">
        <f t="shared" si="2"/>
        <v>Novembre</v>
      </c>
      <c r="B36">
        <f t="shared" si="3"/>
        <v>47</v>
      </c>
      <c r="C36" s="10">
        <f t="shared" si="5"/>
        <v>44886</v>
      </c>
      <c r="D36" s="10">
        <f t="shared" si="4"/>
        <v>44892</v>
      </c>
      <c r="E36" t="str">
        <f t="shared" si="0"/>
        <v>Novembre!$B$6:$P$37</v>
      </c>
      <c r="F36" t="e">
        <f t="shared" ca="1" si="1"/>
        <v>#REF!</v>
      </c>
    </row>
    <row r="37" spans="1:6" x14ac:dyDescent="0.3">
      <c r="A37" s="11" t="str">
        <f t="shared" si="2"/>
        <v>Décembre</v>
      </c>
      <c r="B37">
        <f t="shared" si="3"/>
        <v>48</v>
      </c>
      <c r="C37" s="10">
        <f t="shared" si="5"/>
        <v>44893</v>
      </c>
      <c r="D37" s="10">
        <f t="shared" si="4"/>
        <v>44899</v>
      </c>
      <c r="E37" t="str">
        <f t="shared" si="0"/>
        <v>Décembre!$B$6:$P$37</v>
      </c>
      <c r="F37" t="e">
        <f t="shared" ca="1" si="1"/>
        <v>#REF!</v>
      </c>
    </row>
    <row r="38" spans="1:6" x14ac:dyDescent="0.3">
      <c r="A38" s="11" t="str">
        <f t="shared" si="2"/>
        <v>Décembre</v>
      </c>
      <c r="B38">
        <f t="shared" si="3"/>
        <v>49</v>
      </c>
      <c r="C38" s="10">
        <f t="shared" si="5"/>
        <v>44900</v>
      </c>
      <c r="D38" s="10">
        <f t="shared" si="4"/>
        <v>44906</v>
      </c>
      <c r="E38" t="str">
        <f t="shared" ref="E38:E57" si="6">A38&amp;CellulesMois</f>
        <v>Décembre!$B$6:$P$37</v>
      </c>
      <c r="F38" t="e">
        <f t="shared" ref="F38:F69" ca="1" si="7">VLOOKUP(B38&amp;"-7",INDIRECT(E38),$E$3,FALSE)</f>
        <v>#REF!</v>
      </c>
    </row>
    <row r="39" spans="1:6" x14ac:dyDescent="0.3">
      <c r="A39" s="11" t="str">
        <f t="shared" si="2"/>
        <v>Décembre</v>
      </c>
      <c r="B39">
        <f t="shared" si="3"/>
        <v>50</v>
      </c>
      <c r="C39" s="10">
        <f t="shared" si="5"/>
        <v>44907</v>
      </c>
      <c r="D39" s="10">
        <f t="shared" si="4"/>
        <v>44913</v>
      </c>
      <c r="E39" t="str">
        <f t="shared" si="6"/>
        <v>Décembre!$B$6:$P$37</v>
      </c>
      <c r="F39" t="e">
        <f t="shared" ca="1" si="7"/>
        <v>#REF!</v>
      </c>
    </row>
    <row r="40" spans="1:6" x14ac:dyDescent="0.3">
      <c r="A40" s="11" t="str">
        <f t="shared" si="2"/>
        <v>Décembre</v>
      </c>
      <c r="B40">
        <f t="shared" si="3"/>
        <v>51</v>
      </c>
      <c r="C40" s="10">
        <f t="shared" si="5"/>
        <v>44914</v>
      </c>
      <c r="D40" s="10">
        <f t="shared" si="4"/>
        <v>44920</v>
      </c>
      <c r="E40" t="str">
        <f t="shared" si="6"/>
        <v>Décembre!$B$6:$P$37</v>
      </c>
      <c r="F40" t="e">
        <f t="shared" ca="1" si="7"/>
        <v>#REF!</v>
      </c>
    </row>
    <row r="41" spans="1:6" x14ac:dyDescent="0.3">
      <c r="A41" s="11" t="str">
        <f t="shared" si="2"/>
        <v>Janvier</v>
      </c>
      <c r="B41">
        <f t="shared" si="3"/>
        <v>52</v>
      </c>
      <c r="C41" s="10">
        <f t="shared" si="5"/>
        <v>44921</v>
      </c>
      <c r="D41" s="12">
        <f t="shared" si="4"/>
        <v>44927</v>
      </c>
      <c r="E41" t="str">
        <f t="shared" si="6"/>
        <v>Janvier!$B$6:$P$37</v>
      </c>
      <c r="F41" t="e">
        <f t="shared" ca="1" si="7"/>
        <v>#REF!</v>
      </c>
    </row>
    <row r="42" spans="1:6" x14ac:dyDescent="0.3">
      <c r="A42" s="11" t="str">
        <f t="shared" si="2"/>
        <v>Janvier</v>
      </c>
      <c r="B42">
        <f t="shared" si="3"/>
        <v>1</v>
      </c>
      <c r="C42" s="10">
        <f t="shared" si="5"/>
        <v>44928</v>
      </c>
      <c r="D42" s="10">
        <f t="shared" si="4"/>
        <v>44934</v>
      </c>
      <c r="E42" t="str">
        <f t="shared" si="6"/>
        <v>Janvier!$B$6:$P$37</v>
      </c>
      <c r="F42" t="e">
        <f t="shared" ca="1" si="7"/>
        <v>#REF!</v>
      </c>
    </row>
    <row r="43" spans="1:6" x14ac:dyDescent="0.3">
      <c r="A43" s="11" t="str">
        <f t="shared" si="2"/>
        <v>Janvier</v>
      </c>
      <c r="B43">
        <f t="shared" si="3"/>
        <v>2</v>
      </c>
      <c r="C43" s="10">
        <f t="shared" si="5"/>
        <v>44935</v>
      </c>
      <c r="D43" s="10">
        <f t="shared" si="4"/>
        <v>44941</v>
      </c>
      <c r="E43" t="str">
        <f t="shared" si="6"/>
        <v>Janvier!$B$6:$P$37</v>
      </c>
      <c r="F43" t="e">
        <f t="shared" ca="1" si="7"/>
        <v>#REF!</v>
      </c>
    </row>
    <row r="44" spans="1:6" x14ac:dyDescent="0.3">
      <c r="A44" s="11" t="str">
        <f t="shared" si="2"/>
        <v>Janvier</v>
      </c>
      <c r="B44">
        <f t="shared" si="3"/>
        <v>3</v>
      </c>
      <c r="C44" s="10">
        <f t="shared" si="5"/>
        <v>44942</v>
      </c>
      <c r="D44" s="10">
        <f t="shared" si="4"/>
        <v>44948</v>
      </c>
      <c r="E44" t="str">
        <f t="shared" si="6"/>
        <v>Janvier!$B$6:$P$37</v>
      </c>
      <c r="F44" t="e">
        <f t="shared" ca="1" si="7"/>
        <v>#REF!</v>
      </c>
    </row>
    <row r="45" spans="1:6" x14ac:dyDescent="0.3">
      <c r="A45" s="11" t="str">
        <f t="shared" si="2"/>
        <v>Janvier</v>
      </c>
      <c r="B45">
        <f t="shared" si="3"/>
        <v>4</v>
      </c>
      <c r="C45" s="10">
        <f t="shared" si="5"/>
        <v>44949</v>
      </c>
      <c r="D45" s="10">
        <f t="shared" si="4"/>
        <v>44955</v>
      </c>
      <c r="E45" t="str">
        <f t="shared" si="6"/>
        <v>Janvier!$B$6:$P$37</v>
      </c>
      <c r="F45" t="e">
        <f t="shared" ca="1" si="7"/>
        <v>#REF!</v>
      </c>
    </row>
    <row r="46" spans="1:6" x14ac:dyDescent="0.3">
      <c r="A46" s="11" t="str">
        <f t="shared" si="2"/>
        <v>Février</v>
      </c>
      <c r="B46">
        <f t="shared" si="3"/>
        <v>5</v>
      </c>
      <c r="C46" s="10">
        <f t="shared" si="5"/>
        <v>44956</v>
      </c>
      <c r="D46" s="10">
        <f t="shared" si="4"/>
        <v>44962</v>
      </c>
      <c r="E46" t="str">
        <f t="shared" si="6"/>
        <v>Février!$B$6:$P$37</v>
      </c>
      <c r="F46" t="e">
        <f t="shared" ca="1" si="7"/>
        <v>#REF!</v>
      </c>
    </row>
    <row r="47" spans="1:6" x14ac:dyDescent="0.3">
      <c r="A47" s="11" t="str">
        <f t="shared" si="2"/>
        <v>Février</v>
      </c>
      <c r="B47">
        <f t="shared" si="3"/>
        <v>6</v>
      </c>
      <c r="C47" s="10">
        <f t="shared" si="5"/>
        <v>44963</v>
      </c>
      <c r="D47" s="10">
        <f t="shared" si="4"/>
        <v>44969</v>
      </c>
      <c r="E47" t="str">
        <f t="shared" si="6"/>
        <v>Février!$B$6:$P$37</v>
      </c>
      <c r="F47" t="e">
        <f t="shared" ca="1" si="7"/>
        <v>#REF!</v>
      </c>
    </row>
    <row r="48" spans="1:6" x14ac:dyDescent="0.3">
      <c r="A48" s="11" t="str">
        <f t="shared" si="2"/>
        <v>Février</v>
      </c>
      <c r="B48">
        <f t="shared" si="3"/>
        <v>7</v>
      </c>
      <c r="C48" s="10">
        <f t="shared" si="5"/>
        <v>44970</v>
      </c>
      <c r="D48" s="10">
        <f t="shared" si="4"/>
        <v>44976</v>
      </c>
      <c r="E48" t="str">
        <f t="shared" si="6"/>
        <v>Février!$B$6:$P$37</v>
      </c>
      <c r="F48" t="e">
        <f t="shared" ca="1" si="7"/>
        <v>#REF!</v>
      </c>
    </row>
    <row r="49" spans="1:6" x14ac:dyDescent="0.3">
      <c r="A49" s="11" t="str">
        <f t="shared" si="2"/>
        <v>Février</v>
      </c>
      <c r="B49">
        <f t="shared" si="3"/>
        <v>8</v>
      </c>
      <c r="C49" s="10">
        <f t="shared" si="5"/>
        <v>44977</v>
      </c>
      <c r="D49" s="10">
        <f t="shared" si="4"/>
        <v>44983</v>
      </c>
      <c r="E49" t="str">
        <f t="shared" si="6"/>
        <v>Février!$B$6:$P$37</v>
      </c>
      <c r="F49" t="e">
        <f t="shared" ca="1" si="7"/>
        <v>#REF!</v>
      </c>
    </row>
    <row r="50" spans="1:6" x14ac:dyDescent="0.3">
      <c r="A50" s="11" t="str">
        <f t="shared" si="2"/>
        <v>Mars</v>
      </c>
      <c r="B50">
        <f t="shared" si="3"/>
        <v>9</v>
      </c>
      <c r="C50" s="10">
        <f t="shared" si="5"/>
        <v>44984</v>
      </c>
      <c r="D50" s="10">
        <f t="shared" si="4"/>
        <v>44990</v>
      </c>
      <c r="E50" t="str">
        <f t="shared" si="6"/>
        <v>Mars!$B$6:$P$37</v>
      </c>
      <c r="F50" t="e">
        <f t="shared" ca="1" si="7"/>
        <v>#REF!</v>
      </c>
    </row>
    <row r="51" spans="1:6" x14ac:dyDescent="0.3">
      <c r="A51" s="11" t="str">
        <f t="shared" si="2"/>
        <v>Mars</v>
      </c>
      <c r="B51">
        <f t="shared" si="3"/>
        <v>10</v>
      </c>
      <c r="C51" s="10">
        <f t="shared" si="5"/>
        <v>44991</v>
      </c>
      <c r="D51" s="10">
        <f t="shared" si="4"/>
        <v>44997</v>
      </c>
      <c r="E51" t="str">
        <f t="shared" si="6"/>
        <v>Mars!$B$6:$P$37</v>
      </c>
      <c r="F51" t="e">
        <f t="shared" ca="1" si="7"/>
        <v>#REF!</v>
      </c>
    </row>
    <row r="52" spans="1:6" x14ac:dyDescent="0.3">
      <c r="A52" s="11" t="str">
        <f t="shared" si="2"/>
        <v>Mars</v>
      </c>
      <c r="B52">
        <f t="shared" si="3"/>
        <v>11</v>
      </c>
      <c r="C52" s="10">
        <f t="shared" si="5"/>
        <v>44998</v>
      </c>
      <c r="D52" s="10">
        <f t="shared" si="4"/>
        <v>45004</v>
      </c>
      <c r="E52" t="str">
        <f t="shared" si="6"/>
        <v>Mars!$B$6:$P$37</v>
      </c>
      <c r="F52" t="e">
        <f t="shared" ca="1" si="7"/>
        <v>#REF!</v>
      </c>
    </row>
    <row r="53" spans="1:6" x14ac:dyDescent="0.3">
      <c r="A53" s="11" t="str">
        <f t="shared" si="2"/>
        <v>Mars</v>
      </c>
      <c r="B53">
        <f t="shared" si="3"/>
        <v>12</v>
      </c>
      <c r="C53" s="10">
        <f t="shared" si="5"/>
        <v>45005</v>
      </c>
      <c r="D53" s="10">
        <f t="shared" si="4"/>
        <v>45011</v>
      </c>
      <c r="E53" t="str">
        <f t="shared" si="6"/>
        <v>Mars!$B$6:$P$37</v>
      </c>
      <c r="F53" t="e">
        <f t="shared" ca="1" si="7"/>
        <v>#REF!</v>
      </c>
    </row>
    <row r="54" spans="1:6" x14ac:dyDescent="0.3">
      <c r="A54" s="11" t="str">
        <f t="shared" si="2"/>
        <v>Avril</v>
      </c>
      <c r="B54">
        <f t="shared" si="3"/>
        <v>13</v>
      </c>
      <c r="C54" s="10">
        <f t="shared" si="5"/>
        <v>45012</v>
      </c>
      <c r="D54" s="10">
        <f t="shared" si="4"/>
        <v>45018</v>
      </c>
      <c r="E54" t="str">
        <f t="shared" si="6"/>
        <v>Avril!$B$6:$P$37</v>
      </c>
      <c r="F54" t="e">
        <f t="shared" ca="1" si="7"/>
        <v>#REF!</v>
      </c>
    </row>
    <row r="55" spans="1:6" x14ac:dyDescent="0.3">
      <c r="A55" s="11" t="str">
        <f t="shared" si="2"/>
        <v>Avril</v>
      </c>
      <c r="B55">
        <f t="shared" si="3"/>
        <v>14</v>
      </c>
      <c r="C55" s="10">
        <f t="shared" si="5"/>
        <v>45019</v>
      </c>
      <c r="D55" s="10">
        <f t="shared" si="4"/>
        <v>45025</v>
      </c>
      <c r="E55" t="str">
        <f t="shared" si="6"/>
        <v>Avril!$B$6:$P$37</v>
      </c>
      <c r="F55" t="e">
        <f t="shared" ca="1" si="7"/>
        <v>#REF!</v>
      </c>
    </row>
    <row r="56" spans="1:6" x14ac:dyDescent="0.3">
      <c r="A56" s="11" t="str">
        <f t="shared" si="2"/>
        <v>Avril</v>
      </c>
      <c r="B56">
        <f t="shared" si="3"/>
        <v>15</v>
      </c>
      <c r="C56" s="10">
        <f t="shared" si="5"/>
        <v>45026</v>
      </c>
      <c r="D56" s="10">
        <f t="shared" si="4"/>
        <v>45032</v>
      </c>
      <c r="E56" t="str">
        <f t="shared" si="6"/>
        <v>Avril!$B$6:$P$37</v>
      </c>
      <c r="F56" t="e">
        <f t="shared" ca="1" si="7"/>
        <v>#REF!</v>
      </c>
    </row>
    <row r="57" spans="1:6" x14ac:dyDescent="0.3">
      <c r="A57" s="11" t="str">
        <f t="shared" si="2"/>
        <v>Avril</v>
      </c>
      <c r="B57">
        <f t="shared" si="3"/>
        <v>16</v>
      </c>
      <c r="C57" s="10">
        <f t="shared" si="5"/>
        <v>45033</v>
      </c>
      <c r="D57" s="10">
        <f t="shared" si="4"/>
        <v>45039</v>
      </c>
      <c r="E57" t="str">
        <f t="shared" si="6"/>
        <v>Avril!$B$6:$P$37</v>
      </c>
      <c r="F57" t="e">
        <f t="shared" ca="1" si="7"/>
        <v>#REF!</v>
      </c>
    </row>
  </sheetData>
  <pageMargins left="0.7" right="0.7" top="0.75" bottom="0.75" header="0.3" footer="0.3"/>
  <extLst>
    <ext xmlns:x14="http://schemas.microsoft.com/office/spreadsheetml/2009/9/main" uri="{CCE6A557-97BC-4b89-ADB6-D9C93CAAB3DF}">
      <x14:dataValidations xmlns:xm="http://schemas.microsoft.com/office/excel/2006/main" count="1">
        <x14:dataValidation type="list" allowBlank="1" showInputMessage="1" showErrorMessage="1">
          <x14:formula1>
            <xm:f>Planning!$C$4:$E$4</xm:f>
          </x14:formula1>
          <xm:sqref>D3</xm:sqref>
        </x14:dataValidation>
      </x14:dataValidations>
    </ext>
  </extLst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Feuilles de calcul</vt:lpstr>
      </vt:variant>
      <vt:variant>
        <vt:i4>8</vt:i4>
      </vt:variant>
      <vt:variant>
        <vt:lpstr>Plages nommées</vt:lpstr>
      </vt:variant>
      <vt:variant>
        <vt:i4>2</vt:i4>
      </vt:variant>
    </vt:vector>
  </HeadingPairs>
  <TitlesOfParts>
    <vt:vector size="10" baseType="lpstr">
      <vt:lpstr>Cycles</vt:lpstr>
      <vt:lpstr>Planning</vt:lpstr>
      <vt:lpstr>Mois</vt:lpstr>
      <vt:lpstr>Mai</vt:lpstr>
      <vt:lpstr>Juin</vt:lpstr>
      <vt:lpstr>Juillet</vt:lpstr>
      <vt:lpstr>Août</vt:lpstr>
      <vt:lpstr>Modulation</vt:lpstr>
      <vt:lpstr>CellulesMois</vt:lpstr>
      <vt:lpstr>Cycles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Philippe HALLEZ</dc:creator>
  <cp:lastModifiedBy>Philippe HALLEZ</cp:lastModifiedBy>
  <cp:lastPrinted>2022-06-15T06:46:13Z</cp:lastPrinted>
  <dcterms:created xsi:type="dcterms:W3CDTF">2022-06-14T14:23:30Z</dcterms:created>
  <dcterms:modified xsi:type="dcterms:W3CDTF">2022-06-15T06:55:38Z</dcterms:modified>
</cp:coreProperties>
</file>